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<sst xmlns="http://schemas.openxmlformats.org/spreadsheetml/2006/main" count="1238" uniqueCount="416">
  <si>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</si>
  <si>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</si>
  <si>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</si>
  <si>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</si>
  <si>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</si>
  <si>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</t>
  </si>
  <si>
    <t>Муниципальная программа "Развитие культуры и  искусства  в муниципальном районе Белебеевский район Республики Башкортостан»</t>
  </si>
  <si>
    <t>0300000000</t>
  </si>
  <si>
    <t>0300002040</t>
  </si>
  <si>
    <t>0400000000</t>
  </si>
  <si>
    <t>0400002040</t>
  </si>
  <si>
    <t>0400002080</t>
  </si>
  <si>
    <t>0900000000</t>
  </si>
  <si>
    <t>9900000000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</si>
  <si>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</si>
  <si>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0400073060</t>
  </si>
  <si>
    <t>0400073080</t>
  </si>
  <si>
    <t>0400073090</t>
  </si>
  <si>
    <t>1200000000</t>
  </si>
  <si>
    <t>1200009020</t>
  </si>
  <si>
    <t>9900051180</t>
  </si>
  <si>
    <t>1400003290</t>
  </si>
  <si>
    <t>0800073340</t>
  </si>
  <si>
    <t>2100000000</t>
  </si>
  <si>
    <t>2100003150</t>
  </si>
  <si>
    <t>060000000</t>
  </si>
  <si>
    <t>1100000000</t>
  </si>
  <si>
    <t>2000074040</t>
  </si>
  <si>
    <t>150000000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</si>
  <si>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</si>
  <si>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</si>
  <si>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</si>
  <si>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</si>
  <si>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</si>
  <si>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</si>
  <si>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</si>
  <si>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0500043110</t>
  </si>
  <si>
    <t>0500043190</t>
  </si>
  <si>
    <t>1500000000</t>
  </si>
  <si>
    <t>0200002300</t>
  </si>
  <si>
    <t>0200005870</t>
  </si>
  <si>
    <t>1000000000</t>
  </si>
  <si>
    <t>1520073160</t>
  </si>
  <si>
    <t>1520073170</t>
  </si>
  <si>
    <t>1700000000</t>
  </si>
  <si>
    <t>1900048290</t>
  </si>
  <si>
    <t>0700064410</t>
  </si>
  <si>
    <t>0700064450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</si>
  <si>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</si>
  <si>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</si>
  <si>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</si>
  <si>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</si>
  <si>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</si>
  <si>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</si>
  <si>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</si>
  <si>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</si>
  <si>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</si>
  <si>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</si>
  <si>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</si>
  <si>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</si>
  <si>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</si>
  <si>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</si>
  <si>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</si>
  <si>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</si>
  <si>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</si>
  <si>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</si>
  <si>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</si>
  <si>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</si>
  <si>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</si>
  <si>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</si>
  <si>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 xml:space="preserve">Дошкольное образование
</t>
  </si>
  <si>
    <t>Дошкольные образовательные организации</t>
  </si>
  <si>
    <t>1510073320</t>
  </si>
  <si>
    <t>Школы – детские сады, школы начальные, основные, средние и вечерние (сменные)</t>
  </si>
  <si>
    <t>1540073190</t>
  </si>
  <si>
    <t>Дополнительное образование детей</t>
  </si>
  <si>
    <t>0703</t>
  </si>
  <si>
    <t>Организации по внешкольной работе с детьми</t>
  </si>
  <si>
    <t>Организации в сфере образования</t>
  </si>
  <si>
    <t>Молодежная политика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</si>
  <si>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</si>
  <si>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</si>
  <si>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</si>
  <si>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</si>
  <si>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</si>
  <si>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</si>
  <si>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</si>
  <si>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 xml:space="preserve">Муниципальная программа  «Развитие системы образования, отдыха и оздоровления в муниципальном районе Белебеевский район Республики Башкортостан»  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</si>
  <si>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</si>
  <si>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Подпрограмма «Развитие общего образования муниципального района Белебеевский район Республики Башкортостан»;</t>
  </si>
  <si>
    <t>2200000000</t>
  </si>
  <si>
    <t>22000R0820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</si>
  <si>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</si>
  <si>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1540000000</t>
  </si>
  <si>
    <t>1540043290</t>
  </si>
  <si>
    <t>1550000000</t>
  </si>
  <si>
    <t>1550043590</t>
  </si>
  <si>
    <t>1560000000</t>
  </si>
  <si>
    <t>1560052600</t>
  </si>
  <si>
    <t>Подпрограмма «Обеспечение реализации программы муниципального района Белебеевский район Республики Башкортостан»;</t>
  </si>
  <si>
    <t>0802</t>
  </si>
  <si>
    <t>Кинематография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</si>
  <si>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</si>
  <si>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</si>
  <si>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</si>
  <si>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Наименование</t>
  </si>
  <si>
    <t>РзПр</t>
  </si>
  <si>
    <t>Сумма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</si>
  <si>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</si>
  <si>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</si>
  <si>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</si>
  <si>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Социальное обеспечение населения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</si>
  <si>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</si>
  <si>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</si>
  <si>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0701</t>
  </si>
  <si>
    <t>0702</t>
  </si>
  <si>
    <t>Общее образование</t>
  </si>
  <si>
    <t>Другие вопросы в области образования</t>
  </si>
  <si>
    <t>0709</t>
  </si>
  <si>
    <t>0707</t>
  </si>
  <si>
    <t>Пенсионное обеспечение</t>
  </si>
  <si>
    <t>Дорожное хозяйство</t>
  </si>
  <si>
    <t>0409</t>
  </si>
  <si>
    <t>Периодическая печать и издательства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</si>
  <si>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</si>
  <si>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</si>
  <si>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</si>
  <si>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СОЦИАЛЬНАЯ ПОЛИТИКА</t>
  </si>
  <si>
    <t>ОБРАЗОВАНИЕ</t>
  </si>
  <si>
    <t>0100</t>
  </si>
  <si>
    <t>0300</t>
  </si>
  <si>
    <t>0400</t>
  </si>
  <si>
    <t>0700</t>
  </si>
  <si>
    <t>Другие общегосударственные вопросы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</si>
  <si>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</si>
  <si>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</si>
  <si>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</si>
  <si>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</si>
  <si>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0113</t>
  </si>
  <si>
    <t>1100</t>
  </si>
  <si>
    <t>0203</t>
  </si>
  <si>
    <t>Мобилизационная и вневойсковая подготовка</t>
  </si>
  <si>
    <t>1101</t>
  </si>
  <si>
    <t>1200</t>
  </si>
  <si>
    <t>1202</t>
  </si>
  <si>
    <t>ФИЗИЧЕСКАЯ КУЛЬТУРА И СПОРТ</t>
  </si>
  <si>
    <t>СРЕДСТВА МАССОВОЙ ИНФОРМАЦИИ</t>
  </si>
  <si>
    <t>1400</t>
  </si>
  <si>
    <t>НАЦИОНАЛЬНАЯ ОБОРОНА</t>
  </si>
  <si>
    <t>0200</t>
  </si>
  <si>
    <t>ЖИЛИЩНО-КОММУНАЛЬНОЕ ХОЗЯЙСТВО</t>
  </si>
  <si>
    <t>0500</t>
  </si>
  <si>
    <t>Мероприятия в области физической культуры и спорта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</si>
  <si>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</si>
  <si>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</si>
  <si>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</si>
  <si>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</si>
  <si>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</si>
  <si>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</si>
  <si>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</si>
  <si>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</si>
  <si>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</si>
  <si>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</si>
  <si>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</si>
  <si>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</si>
  <si>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</si>
  <si>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0405</t>
  </si>
  <si>
    <t>1004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</si>
  <si>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</si>
  <si>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</si>
  <si>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</si>
  <si>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</si>
  <si>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</si>
  <si>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</si>
  <si>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</si>
  <si>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</si>
  <si>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</si>
  <si>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</si>
  <si>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</si>
  <si>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</si>
  <si>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</si>
  <si>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</si>
  <si>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Сельское хозяйство и рыболовство</t>
  </si>
  <si>
    <t>Школы-интернаты</t>
  </si>
  <si>
    <t>Учреждения в сфере отдыха и оздоровления</t>
  </si>
  <si>
    <t>Мероприятия для детей и молодежи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</si>
  <si>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</si>
  <si>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</si>
  <si>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</si>
  <si>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</si>
  <si>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</si>
  <si>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</si>
  <si>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</si>
  <si>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</si>
  <si>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</si>
  <si>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1003</t>
  </si>
  <si>
    <t>Охрана семьи и детства</t>
  </si>
  <si>
    <t xml:space="preserve">Распределение бюджетных ассигнований </t>
  </si>
  <si>
    <t xml:space="preserve">по разделам, подразделам, целевым статьям (муниципальным программам 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</si>
  <si>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</si>
  <si>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</si>
  <si>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Дорожное хозяйство (дорожные фонды)</t>
  </si>
  <si>
    <t>Физическая культура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</si>
  <si>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</si>
  <si>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</si>
  <si>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</si>
  <si>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</si>
  <si>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</si>
  <si>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"Управление муниципальными финансами муниципального района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</si>
  <si>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</si>
  <si>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</si>
  <si>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0502</t>
  </si>
  <si>
    <t>Коммунальное хозяйство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</si>
  <si>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</si>
  <si>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</si>
  <si>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0800</t>
  </si>
  <si>
    <t>0801</t>
  </si>
  <si>
    <t>Центры спортивной подготовки (сборные команды)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</si>
  <si>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</si>
  <si>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</si>
  <si>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</si>
  <si>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</si>
  <si>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</si>
  <si>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КУЛЬТУРА, КИНЕМАТОГРАФИЯ</t>
  </si>
  <si>
    <t>0804</t>
  </si>
  <si>
    <t>1201</t>
  </si>
  <si>
    <t>Телевидение и радиовещание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</si>
  <si>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</si>
  <si>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</si>
  <si>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0501</t>
  </si>
  <si>
    <t>Жилищное хозяйство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</si>
  <si>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</si>
  <si>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</si>
  <si>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Мероприятия в сфере культуры, кинематографии</t>
  </si>
  <si>
    <t>1560073150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</si>
  <si>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</si>
  <si>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</si>
  <si>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</si>
  <si>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2400000000</t>
  </si>
  <si>
    <t>0940002040</t>
  </si>
  <si>
    <t>0920000000</t>
  </si>
  <si>
    <t>0920071020</t>
  </si>
  <si>
    <t>0920071050</t>
  </si>
  <si>
    <t>Капитальные вложения в объекты государственной (муниципальной) собственности</t>
  </si>
  <si>
    <t>Благоустройство</t>
  </si>
  <si>
    <t>0503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</si>
  <si>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</si>
  <si>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2500000000</t>
  </si>
  <si>
    <t>Муниципальная программа "Развитие архивного дела в муниципальном районе Белебеевский район Республики Башкортостан"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</si>
  <si>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</si>
  <si>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2300021910</t>
  </si>
  <si>
    <t>Муниципальная программа  "Снижение рисков и смягчение последствий          чрезвычайных ситуаций природного и техногенного характера             муниципального района Белебеевский район РБ"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</si>
  <si>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</si>
  <si>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2400073350</t>
  </si>
  <si>
    <t>2500002040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</si>
  <si>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</si>
  <si>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</t>
  </si>
  <si>
    <t>1560073210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</si>
  <si>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</si>
  <si>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0800073140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</si>
  <si>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</si>
  <si>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21000S2160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</si>
  <si>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</si>
  <si>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1560073180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</si>
  <si>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</si>
  <si>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</si>
  <si>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0505</t>
  </si>
  <si>
    <t>Другие вопросы в области жилищно-коммунального хозяйства</t>
  </si>
  <si>
    <t>220073360</t>
  </si>
  <si>
    <t>1001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</si>
  <si>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</t>
  </si>
  <si>
    <t>2700002990</t>
  </si>
  <si>
    <t>1520043690</t>
  </si>
  <si>
    <t>1200009040</t>
  </si>
  <si>
    <t>Содержание и обслуживание муниципальной казны</t>
  </si>
  <si>
    <t>11000L5671</t>
  </si>
  <si>
    <t>Мероприятия по развитию газификации в сельской местности</t>
  </si>
  <si>
    <t>Мероприятия по развитию водоснабжения в сельской местности</t>
  </si>
  <si>
    <t>Мероприятия в области строительства, архитектуры и градостроительства</t>
  </si>
  <si>
    <t>1110003380</t>
  </si>
  <si>
    <t>15200L0970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</si>
  <si>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</si>
  <si>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15300S2050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</si>
  <si>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</si>
  <si>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18500S2050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</si>
  <si>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</t>
  </si>
  <si>
    <t>13000S2040</t>
  </si>
  <si>
    <t>18200S2040</t>
  </si>
  <si>
    <t>18300S2040</t>
  </si>
  <si>
    <t>18400S2040</t>
  </si>
  <si>
    <t>18100S2040</t>
  </si>
  <si>
    <t>Управление имуществом, находящимся в собственности муниципального района Белебеевский район Республики Башкортостан"</t>
  </si>
  <si>
    <t>1210009040</t>
  </si>
  <si>
    <t>1210009020</t>
  </si>
  <si>
    <t>2310021910</t>
  </si>
  <si>
    <t>Повышение безопасности  населения и защищенности  потенциально опасных объектов  экономики от угроз    природного и техногенного  характера  на территории  муниципального района Белебеевский район Республики Башкортостан</t>
  </si>
  <si>
    <t>0310</t>
  </si>
  <si>
    <t>Обеспечение пожарной безопасности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</si>
  <si>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</si>
  <si>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1600074040</t>
  </si>
  <si>
    <t>1600000000</t>
  </si>
  <si>
    <t>2100074040</t>
  </si>
  <si>
    <t>подпрограмма "Обеспечение муниципального район Белебеевский район Республики Башкортостан  документами  территориального планирования, документами градостроительного зонирования</t>
  </si>
  <si>
    <t>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Республики Башкортостан</t>
  </si>
  <si>
    <t>1100096020</t>
  </si>
  <si>
    <t>11300L5672</t>
  </si>
  <si>
    <t>Субсидии на софинансирование проектов развития общественной инфраструктуры, основанных на местных инициативах</t>
  </si>
  <si>
    <t>2000072470</t>
  </si>
  <si>
    <t>Муниципальная программа"Формирование современной городской среды"</t>
  </si>
  <si>
    <t>2600000000</t>
  </si>
  <si>
    <t>Муниципальная программа "Развития проектов по по благоустройству дворовых территорий ГП город Белебей МР БР РБ,основанных на местных инициативах"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</si>
  <si>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</si>
  <si>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15200S2471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</si>
  <si>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</si>
  <si>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15200S2472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</si>
  <si>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</si>
  <si>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15200S2473</t>
  </si>
  <si>
    <t>1850042390</t>
  </si>
  <si>
    <t>Организация библиотечного  обслуживания  населения</t>
  </si>
  <si>
    <t>1810000000</t>
  </si>
  <si>
    <t>Cоздание условий  для организации досуга и обеспечения  жителей поселений  услугами организаций культуры</t>
  </si>
  <si>
    <t>1820000000</t>
  </si>
  <si>
    <t>создание  условий  для массового отдыха  жителей поселений</t>
  </si>
  <si>
    <t>1830000000</t>
  </si>
  <si>
    <t>Организация  деятельности  музеев муниципального района</t>
  </si>
  <si>
    <t>1840000000</t>
  </si>
  <si>
    <t>18600S2040</t>
  </si>
  <si>
    <t>10000L5675</t>
  </si>
  <si>
    <t>Муниципальная программа"Социальная поддержка отдельных категорий граждан в муниципальном районе Белебеевский район Республики Башкортостан"</t>
  </si>
  <si>
    <t>Улучшение жилищных условий граждан, проживающих в сельской местности</t>
  </si>
  <si>
    <t>1400000000</t>
  </si>
  <si>
    <t>Поддержка отрасли культуры</t>
  </si>
  <si>
    <t>1600072470</t>
  </si>
  <si>
    <t>подпрограмма "Обеспечение муниципального района  Белебеевский район  планировочной документацией"Осуществление мероприятий по обеспечению территории Республики Башкортостан документацией по планировке территорий</t>
  </si>
  <si>
    <t>11200S2170</t>
  </si>
  <si>
    <t>подпрограмма "Развитие сетей инженерного обеспечения в проектируемых микрорайонах индивидуальной  жилой застройки   в 2018-2022 годах.Мероприятия в области строительства, архитектуры и градостроительства</t>
  </si>
  <si>
    <t>1130003380</t>
  </si>
  <si>
    <t>Осуществление мероприятий по строительству распределительных газовых сетей в населенных пунктах Республики Башкортостан</t>
  </si>
  <si>
    <t>11000S2190</t>
  </si>
  <si>
    <t>11300S2250</t>
  </si>
  <si>
    <t>подпрограмма "Развитие сетей инженерного обеспечения в проектируемых микрорайонах индивидуальной  жилой застройки   в 2018-2022 годахМероприятия по развитию водоснабжения в сельской местности</t>
  </si>
  <si>
    <t>26000L5550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</si>
  <si>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</si>
  <si>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15100S2010</t>
  </si>
  <si>
    <t>Текущее содержание введенных дополнительных мест в дошкольных образовательных организациях</t>
  </si>
  <si>
    <t>15100S2030</t>
  </si>
  <si>
    <t>15200S2010</t>
  </si>
  <si>
    <t>Осуществление мероприятий по созданию новых мест в общеобразовательных организациях за счет капитального ремонта</t>
  </si>
  <si>
    <t>15200S2020</t>
  </si>
  <si>
    <t>Реализация мероприятий по развитию образовательных организаций</t>
  </si>
  <si>
    <t>15200S2520</t>
  </si>
  <si>
    <t>15300S2010</t>
  </si>
  <si>
    <t>15300S2520</t>
  </si>
  <si>
    <t>18500L5190</t>
  </si>
  <si>
    <t>18500S2010</t>
  </si>
  <si>
    <t>05000S2010</t>
  </si>
  <si>
    <t>Оздоровление детей за счет средств муниципальных образований</t>
  </si>
  <si>
    <t>1540043240</t>
  </si>
  <si>
    <t>15400S2010</t>
  </si>
  <si>
    <t>15400S2530</t>
  </si>
  <si>
    <t>Проведение капитального и текущего ремонта и приобретение оборудования для муниципальных стационарных загородных детских оздоровительных лагерей</t>
  </si>
  <si>
    <t>13000L5190</t>
  </si>
  <si>
    <t>13000S2471</t>
  </si>
  <si>
    <t>Реализация проектов развития общественной инфраструктуры, основанных на местных инициативах, за счет средств бюджетов</t>
  </si>
  <si>
    <t>13000S2472</t>
  </si>
  <si>
    <t>13000S2473</t>
  </si>
  <si>
    <t>18100L5190</t>
  </si>
  <si>
    <t>18100S2010</t>
  </si>
  <si>
    <t>18200S2010</t>
  </si>
  <si>
    <t>18400S2010</t>
  </si>
  <si>
    <t>19000S2010</t>
  </si>
  <si>
    <t>1120003380</t>
  </si>
  <si>
    <t>подпрограмма "Обеспечение муниципального района  Белебеевский район  планировочной документацией"</t>
  </si>
  <si>
    <t>0105</t>
  </si>
  <si>
    <t>9900051200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</si>
  <si>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</si>
  <si>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</si>
  <si>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06000L5270</t>
  </si>
  <si>
    <t>06000S2490</t>
  </si>
  <si>
    <t>Поддержка мероприятий муниципальных программ развития субъектов малого и среднего предпринимательства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</si>
  <si>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</si>
  <si>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Иные межбюджетные трансферты на премирование победителей республиканского этапа Всероссийского конкурса «Лучшая муниципальная практика»</t>
  </si>
  <si>
    <t>1800045870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</si>
  <si>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</si>
  <si>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0107</t>
  </si>
  <si>
    <t>Обеспечение проведения выборов и референдумов</t>
  </si>
  <si>
    <t>9900000220</t>
  </si>
  <si>
    <t>Проведение выборов в представительные органы муниципального образования</t>
  </si>
  <si>
    <t>9900074080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</si>
  <si>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</si>
  <si>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Реализация мероприятий государственной программы Российской Федерации «Доступная среда» на 2011–2020 годы</t>
  </si>
  <si>
    <t>18600L0272</t>
  </si>
  <si>
    <t>1100003380</t>
  </si>
  <si>
    <t>1560073060</t>
  </si>
  <si>
    <t>0200010470</t>
  </si>
  <si>
    <t xml:space="preserve"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Башкортостан" </t>
  </si>
  <si>
    <t>Иные межбюджетные трансферты на премирование победителей республиканского конкурса «Лучший многоквартирный дом»</t>
  </si>
  <si>
    <t>2000074050</t>
  </si>
  <si>
    <t>21000S2471</t>
  </si>
  <si>
    <t>17000S2210</t>
  </si>
  <si>
    <t>Предоставление социальных выплат молодым семьям при рождении (усыновлении) ребенка (детей)</t>
  </si>
  <si>
    <t>29000S2481</t>
  </si>
  <si>
    <t>Реализация проектов по благоустройству дворовых территорий, основанных на местных инициативах, за счет средств бюджетов</t>
  </si>
  <si>
    <t>Иные безвозмездные и безвозвратные перечисления</t>
  </si>
  <si>
    <r>
      <t xml:space="preserve">Муниципальная программа «Обеспечение жильем детей-сирот </t>
    </r>
    <r>
      <rPr>
        <b/>
        <sz val="10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0"/>
        <rFont val="Times New Roman"/>
        <family val="1"/>
      </rPr>
      <t>в муниципальном районе Белебеевский район Республики Башкортостан»</t>
    </r>
  </si>
  <si>
    <t>20000S2350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</si>
  <si>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</si>
  <si>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20000S2471</t>
  </si>
  <si>
    <t>13000S2010</t>
  </si>
  <si>
    <t>18200S2580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</si>
  <si>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</si>
  <si>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1520073370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</si>
  <si>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</si>
  <si>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за  2018 год</t>
  </si>
  <si>
    <t>(в рублях)</t>
  </si>
  <si>
    <t>Приложение 4
к решению Совета муниципального района
Белебеевский район Республики Башкортостан
от 28 мая 2019 года № 503
«Об утверждении отчета об исполнении бюджета муниципального района Белебеевский район Республики Башкортостан за 2018 год 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</si>
</sst>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vertical="justify" wrapText="1"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justify"/>
    </xf>
    <xf numFmtId="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4" fillId="0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3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56.421875" style="3" customWidth="1"/>
    <col min="2" max="2" width="8.00390625" style="41" customWidth="1"/>
    <col min="3" max="3" width="10.8515625" style="41" customWidth="1"/>
    <col min="4" max="4" width="6.57421875" style="41" customWidth="1"/>
    <col min="5" max="5" width="14.57421875" style="41" customWidth="1"/>
    <col min="6" max="16384" width="9.140625" style="1" customWidth="1"/>
  </cols>
  <sheetData>
    <row r="1" spans="1:5" ht="78.75" customHeight="1">
      <c r="A1" s="57" t="s">
        <v>415</v>
      </c>
      <c r="B1" s="58"/>
      <c r="C1" s="58"/>
      <c r="D1" s="58"/>
      <c r="E1" s="58"/>
    </row>
    <row r="3" spans="1:5" ht="12.75">
      <c r="A3" s="59" t="s">
        <v>197</v>
      </c>
      <c r="B3" s="59"/>
      <c r="C3" s="59"/>
      <c r="D3" s="59"/>
      <c r="E3" s="59"/>
    </row>
    <row r="4" spans="1:5" ht="12.75">
      <c r="A4" s="59" t="s">
        <v>199</v>
      </c>
      <c r="B4" s="59"/>
      <c r="C4" s="59"/>
      <c r="D4" s="59"/>
      <c r="E4" s="59"/>
    </row>
    <row r="5" spans="1:5" ht="12.75">
      <c r="A5" s="59" t="s">
        <v>198</v>
      </c>
      <c r="B5" s="59"/>
      <c r="C5" s="59"/>
      <c r="D5" s="59"/>
      <c r="E5" s="59"/>
    </row>
    <row r="6" spans="1:5" s="3" customFormat="1" ht="12.75">
      <c r="A6" s="52" t="s">
        <v>155</v>
      </c>
      <c r="B6" s="52"/>
      <c r="C6" s="52"/>
      <c r="D6" s="52"/>
      <c r="E6" s="52"/>
    </row>
    <row r="7" spans="1:5" s="3" customFormat="1" ht="12.75">
      <c r="A7" s="52" t="s">
        <v>65</v>
      </c>
      <c r="B7" s="52"/>
      <c r="C7" s="52"/>
      <c r="D7" s="52"/>
      <c r="E7" s="52"/>
    </row>
    <row r="8" spans="1:5" s="3" customFormat="1" ht="12.75">
      <c r="A8" s="52" t="s">
        <v>413</v>
      </c>
      <c r="B8" s="52"/>
      <c r="C8" s="52"/>
      <c r="D8" s="52"/>
      <c r="E8" s="52"/>
    </row>
    <row r="9" spans="1:5" s="3" customFormat="1" ht="9" customHeight="1">
      <c r="A9" s="4"/>
      <c r="B9" s="2"/>
      <c r="C9" s="2"/>
      <c r="D9" s="2"/>
      <c r="E9" s="2"/>
    </row>
    <row r="10" spans="1:5" s="3" customFormat="1" ht="12.75">
      <c r="A10" s="53" t="s">
        <v>414</v>
      </c>
      <c r="B10" s="53"/>
      <c r="C10" s="53"/>
      <c r="D10" s="53"/>
      <c r="E10" s="53"/>
    </row>
    <row r="11" spans="1:5" s="3" customFormat="1" ht="12.75">
      <c r="A11" s="54" t="s">
        <v>105</v>
      </c>
      <c r="B11" s="54" t="s">
        <v>106</v>
      </c>
      <c r="C11" s="54" t="s">
        <v>153</v>
      </c>
      <c r="D11" s="54" t="s">
        <v>154</v>
      </c>
      <c r="E11" s="54" t="s">
        <v>107</v>
      </c>
    </row>
    <row r="12" spans="1:5" s="3" customFormat="1" ht="12.75">
      <c r="A12" s="55"/>
      <c r="B12" s="56"/>
      <c r="C12" s="56"/>
      <c r="D12" s="56"/>
      <c r="E12" s="56"/>
    </row>
    <row r="13" spans="1:5" s="3" customFormat="1" ht="12.75">
      <c r="A13" s="5">
        <v>1</v>
      </c>
      <c r="B13" s="5">
        <v>2</v>
      </c>
      <c r="C13" s="5">
        <v>3</v>
      </c>
      <c r="D13" s="5">
        <v>4</v>
      </c>
      <c r="E13" s="5">
        <v>5</v>
      </c>
    </row>
    <row r="14" spans="1:5" s="3" customFormat="1" ht="12.75">
      <c r="A14" s="6" t="s">
        <v>108</v>
      </c>
      <c r="B14" s="7"/>
      <c r="C14" s="7"/>
      <c r="D14" s="7"/>
      <c r="E14" s="42">
        <f>E15+E73+E78+E93+E128+E170+E264+E327+E378+E388+E396</f>
        <v>1806354332.2000003</v>
      </c>
    </row>
    <row r="15" spans="1:5" s="3" customFormat="1" ht="12.75">
      <c r="A15" s="6" t="s">
        <v>125</v>
      </c>
      <c r="B15" s="8" t="s">
        <v>129</v>
      </c>
      <c r="C15" s="8"/>
      <c r="D15" s="8"/>
      <c r="E15" s="42">
        <f>E16+E22+E39+E45+E42</f>
        <v>108340106.41000003</v>
      </c>
    </row>
    <row r="16" spans="1:5" s="11" customFormat="1" ht="38.25">
      <c r="A16" s="9" t="s">
        <v>113</v>
      </c>
      <c r="B16" s="10" t="s">
        <v>112</v>
      </c>
      <c r="C16" s="10"/>
      <c r="D16" s="10"/>
      <c r="E16" s="43">
        <f>E17</f>
        <v>4404432.91</v>
      </c>
    </row>
    <row r="17" spans="1:5" s="14" customFormat="1" ht="51">
      <c r="A17" s="12" t="s">
        <v>169</v>
      </c>
      <c r="B17" s="13" t="s">
        <v>112</v>
      </c>
      <c r="C17" s="13" t="s">
        <v>7</v>
      </c>
      <c r="D17" s="13"/>
      <c r="E17" s="44">
        <f>E18</f>
        <v>4404432.91</v>
      </c>
    </row>
    <row r="18" spans="1:5" s="3" customFormat="1" ht="25.5">
      <c r="A18" s="15" t="s">
        <v>160</v>
      </c>
      <c r="B18" s="16" t="s">
        <v>112</v>
      </c>
      <c r="C18" s="16" t="s">
        <v>8</v>
      </c>
      <c r="D18" s="16"/>
      <c r="E18" s="45">
        <f>E19+E20+E21</f>
        <v>4404432.91</v>
      </c>
    </row>
    <row r="19" spans="1:5" s="3" customFormat="1" ht="51">
      <c r="A19" s="15" t="s">
        <v>161</v>
      </c>
      <c r="B19" s="16" t="s">
        <v>112</v>
      </c>
      <c r="C19" s="16" t="s">
        <v>8</v>
      </c>
      <c r="D19" s="16" t="s">
        <v>156</v>
      </c>
      <c r="E19" s="45">
        <v>3822514.25</v>
      </c>
    </row>
    <row r="20" spans="1:5" s="3" customFormat="1" ht="25.5">
      <c r="A20" s="15" t="s">
        <v>162</v>
      </c>
      <c r="B20" s="16" t="s">
        <v>112</v>
      </c>
      <c r="C20" s="16" t="s">
        <v>8</v>
      </c>
      <c r="D20" s="16" t="s">
        <v>157</v>
      </c>
      <c r="E20" s="45">
        <v>578589.66</v>
      </c>
    </row>
    <row r="21" spans="1:5" s="3" customFormat="1" ht="12.75">
      <c r="A21" s="15" t="s">
        <v>163</v>
      </c>
      <c r="B21" s="16" t="s">
        <v>112</v>
      </c>
      <c r="C21" s="16" t="s">
        <v>8</v>
      </c>
      <c r="D21" s="16" t="s">
        <v>158</v>
      </c>
      <c r="E21" s="45">
        <v>3329</v>
      </c>
    </row>
    <row r="22" spans="1:5" ht="38.25">
      <c r="A22" s="15" t="s">
        <v>109</v>
      </c>
      <c r="B22" s="16" t="s">
        <v>110</v>
      </c>
      <c r="C22" s="16"/>
      <c r="D22" s="16"/>
      <c r="E22" s="45">
        <f>E23+E36+E31</f>
        <v>88915972.62000002</v>
      </c>
    </row>
    <row r="23" spans="1:5" ht="38.25">
      <c r="A23" s="6" t="s">
        <v>170</v>
      </c>
      <c r="B23" s="17" t="s">
        <v>110</v>
      </c>
      <c r="C23" s="17" t="s">
        <v>9</v>
      </c>
      <c r="D23" s="17"/>
      <c r="E23" s="46">
        <f>E24+E29</f>
        <v>72124583.31000002</v>
      </c>
    </row>
    <row r="24" spans="1:5" ht="25.5">
      <c r="A24" s="15" t="s">
        <v>160</v>
      </c>
      <c r="B24" s="16" t="s">
        <v>110</v>
      </c>
      <c r="C24" s="16" t="s">
        <v>10</v>
      </c>
      <c r="D24" s="16"/>
      <c r="E24" s="45">
        <f>E25+E26+E27+E28</f>
        <v>69378797.44000001</v>
      </c>
    </row>
    <row r="25" spans="1:5" ht="51">
      <c r="A25" s="15" t="s">
        <v>161</v>
      </c>
      <c r="B25" s="16" t="s">
        <v>110</v>
      </c>
      <c r="C25" s="16" t="s">
        <v>10</v>
      </c>
      <c r="D25" s="16" t="s">
        <v>156</v>
      </c>
      <c r="E25" s="45">
        <v>59453393.88</v>
      </c>
    </row>
    <row r="26" spans="1:5" ht="25.5">
      <c r="A26" s="15" t="s">
        <v>162</v>
      </c>
      <c r="B26" s="16" t="s">
        <v>110</v>
      </c>
      <c r="C26" s="16" t="s">
        <v>10</v>
      </c>
      <c r="D26" s="16" t="s">
        <v>157</v>
      </c>
      <c r="E26" s="45">
        <v>9371684.01</v>
      </c>
    </row>
    <row r="27" spans="1:5" ht="12.75">
      <c r="A27" s="15" t="s">
        <v>178</v>
      </c>
      <c r="B27" s="16" t="s">
        <v>110</v>
      </c>
      <c r="C27" s="16" t="s">
        <v>10</v>
      </c>
      <c r="D27" s="16" t="s">
        <v>159</v>
      </c>
      <c r="E27" s="45">
        <v>6556.51</v>
      </c>
    </row>
    <row r="28" spans="1:5" ht="12.75">
      <c r="A28" s="15" t="s">
        <v>163</v>
      </c>
      <c r="B28" s="16" t="s">
        <v>110</v>
      </c>
      <c r="C28" s="16" t="s">
        <v>10</v>
      </c>
      <c r="D28" s="16" t="s">
        <v>158</v>
      </c>
      <c r="E28" s="45">
        <v>547163.04</v>
      </c>
    </row>
    <row r="29" spans="1:5" ht="25.5">
      <c r="A29" s="15" t="s">
        <v>171</v>
      </c>
      <c r="B29" s="16" t="s">
        <v>110</v>
      </c>
      <c r="C29" s="16" t="s">
        <v>11</v>
      </c>
      <c r="D29" s="16"/>
      <c r="E29" s="45">
        <f>E30</f>
        <v>2745785.87</v>
      </c>
    </row>
    <row r="30" spans="1:5" ht="51">
      <c r="A30" s="15" t="s">
        <v>161</v>
      </c>
      <c r="B30" s="16" t="s">
        <v>110</v>
      </c>
      <c r="C30" s="16" t="s">
        <v>11</v>
      </c>
      <c r="D30" s="16" t="s">
        <v>156</v>
      </c>
      <c r="E30" s="45">
        <v>2745785.87</v>
      </c>
    </row>
    <row r="31" spans="1:5" ht="38.25">
      <c r="A31" s="6" t="s">
        <v>189</v>
      </c>
      <c r="B31" s="17" t="s">
        <v>110</v>
      </c>
      <c r="C31" s="17" t="s">
        <v>12</v>
      </c>
      <c r="D31" s="17"/>
      <c r="E31" s="46">
        <f>E32</f>
        <v>16723139.309999999</v>
      </c>
    </row>
    <row r="32" spans="1:5" ht="25.5">
      <c r="A32" s="15" t="s">
        <v>160</v>
      </c>
      <c r="B32" s="16" t="s">
        <v>110</v>
      </c>
      <c r="C32" s="16" t="s">
        <v>239</v>
      </c>
      <c r="D32" s="16"/>
      <c r="E32" s="45">
        <f>E33+E34+E35</f>
        <v>16723139.309999999</v>
      </c>
    </row>
    <row r="33" spans="1:5" ht="51">
      <c r="A33" s="15" t="s">
        <v>161</v>
      </c>
      <c r="B33" s="16" t="s">
        <v>110</v>
      </c>
      <c r="C33" s="16" t="s">
        <v>239</v>
      </c>
      <c r="D33" s="16" t="s">
        <v>156</v>
      </c>
      <c r="E33" s="45">
        <v>14827700.2</v>
      </c>
    </row>
    <row r="34" spans="1:5" ht="25.5">
      <c r="A34" s="15" t="s">
        <v>162</v>
      </c>
      <c r="B34" s="16" t="s">
        <v>110</v>
      </c>
      <c r="C34" s="16" t="s">
        <v>239</v>
      </c>
      <c r="D34" s="16" t="s">
        <v>157</v>
      </c>
      <c r="E34" s="45">
        <v>1885174.11</v>
      </c>
    </row>
    <row r="35" spans="1:5" ht="12.75">
      <c r="A35" s="15" t="s">
        <v>163</v>
      </c>
      <c r="B35" s="16" t="s">
        <v>110</v>
      </c>
      <c r="C35" s="16" t="s">
        <v>239</v>
      </c>
      <c r="D35" s="16" t="s">
        <v>158</v>
      </c>
      <c r="E35" s="45">
        <v>10265</v>
      </c>
    </row>
    <row r="36" spans="1:5" ht="38.25">
      <c r="A36" s="6" t="s">
        <v>248</v>
      </c>
      <c r="B36" s="16" t="s">
        <v>110</v>
      </c>
      <c r="C36" s="17" t="s">
        <v>247</v>
      </c>
      <c r="D36" s="18"/>
      <c r="E36" s="46">
        <f>E37</f>
        <v>68250</v>
      </c>
    </row>
    <row r="37" spans="1:5" ht="25.5">
      <c r="A37" s="15" t="s">
        <v>160</v>
      </c>
      <c r="B37" s="16" t="s">
        <v>110</v>
      </c>
      <c r="C37" s="16" t="s">
        <v>254</v>
      </c>
      <c r="D37" s="18"/>
      <c r="E37" s="45">
        <f>E38</f>
        <v>68250</v>
      </c>
    </row>
    <row r="38" spans="1:5" ht="25.5">
      <c r="A38" s="15" t="s">
        <v>162</v>
      </c>
      <c r="B38" s="16" t="s">
        <v>110</v>
      </c>
      <c r="C38" s="16" t="s">
        <v>254</v>
      </c>
      <c r="D38" s="18">
        <v>200</v>
      </c>
      <c r="E38" s="45">
        <v>68250</v>
      </c>
    </row>
    <row r="39" spans="1:5" ht="12.75">
      <c r="A39" s="6" t="s">
        <v>376</v>
      </c>
      <c r="B39" s="17" t="s">
        <v>373</v>
      </c>
      <c r="C39" s="17"/>
      <c r="D39" s="19"/>
      <c r="E39" s="46">
        <f>E40</f>
        <v>111970.04</v>
      </c>
    </row>
    <row r="40" spans="1:5" ht="38.25">
      <c r="A40" s="15" t="s">
        <v>375</v>
      </c>
      <c r="B40" s="16" t="s">
        <v>373</v>
      </c>
      <c r="C40" s="16" t="s">
        <v>374</v>
      </c>
      <c r="D40" s="18"/>
      <c r="E40" s="45">
        <f>E41</f>
        <v>111970.04</v>
      </c>
    </row>
    <row r="41" spans="1:5" ht="25.5">
      <c r="A41" s="15" t="s">
        <v>162</v>
      </c>
      <c r="B41" s="16" t="s">
        <v>373</v>
      </c>
      <c r="C41" s="16" t="s">
        <v>374</v>
      </c>
      <c r="D41" s="18">
        <v>200</v>
      </c>
      <c r="E41" s="45">
        <v>111970.04</v>
      </c>
    </row>
    <row r="42" spans="1:5" ht="12.75">
      <c r="A42" s="6" t="s">
        <v>385</v>
      </c>
      <c r="B42" s="17" t="s">
        <v>384</v>
      </c>
      <c r="C42" s="16"/>
      <c r="D42" s="18"/>
      <c r="E42" s="45">
        <f>E43</f>
        <v>292000</v>
      </c>
    </row>
    <row r="43" spans="1:5" ht="25.5">
      <c r="A43" s="15" t="s">
        <v>387</v>
      </c>
      <c r="B43" s="16" t="s">
        <v>384</v>
      </c>
      <c r="C43" s="16" t="s">
        <v>386</v>
      </c>
      <c r="D43" s="18"/>
      <c r="E43" s="45">
        <f>E44</f>
        <v>292000</v>
      </c>
    </row>
    <row r="44" spans="1:5" ht="25.5">
      <c r="A44" s="15" t="s">
        <v>162</v>
      </c>
      <c r="B44" s="16" t="s">
        <v>384</v>
      </c>
      <c r="C44" s="16" t="s">
        <v>386</v>
      </c>
      <c r="D44" s="18">
        <v>200</v>
      </c>
      <c r="E44" s="45">
        <v>292000</v>
      </c>
    </row>
    <row r="45" spans="1:5" s="20" customFormat="1" ht="12.75">
      <c r="A45" s="9" t="s">
        <v>133</v>
      </c>
      <c r="B45" s="10" t="s">
        <v>138</v>
      </c>
      <c r="C45" s="10"/>
      <c r="D45" s="10"/>
      <c r="E45" s="43">
        <f>E46+E56+E66+E71</f>
        <v>14615730.84</v>
      </c>
    </row>
    <row r="46" spans="1:5" ht="38.25">
      <c r="A46" s="6" t="s">
        <v>170</v>
      </c>
      <c r="B46" s="17" t="s">
        <v>138</v>
      </c>
      <c r="C46" s="17" t="s">
        <v>9</v>
      </c>
      <c r="D46" s="17"/>
      <c r="E46" s="46">
        <f>E47+E50+E53</f>
        <v>7619600</v>
      </c>
    </row>
    <row r="47" spans="1:5" ht="25.5">
      <c r="A47" s="15" t="s">
        <v>174</v>
      </c>
      <c r="B47" s="16" t="s">
        <v>138</v>
      </c>
      <c r="C47" s="16" t="s">
        <v>15</v>
      </c>
      <c r="D47" s="16"/>
      <c r="E47" s="45">
        <f>E48+E49</f>
        <v>4790500</v>
      </c>
    </row>
    <row r="48" spans="1:5" ht="51">
      <c r="A48" s="15" t="s">
        <v>161</v>
      </c>
      <c r="B48" s="16" t="s">
        <v>138</v>
      </c>
      <c r="C48" s="16" t="s">
        <v>15</v>
      </c>
      <c r="D48" s="16" t="s">
        <v>156</v>
      </c>
      <c r="E48" s="45">
        <v>4507287.44</v>
      </c>
    </row>
    <row r="49" spans="1:5" ht="25.5">
      <c r="A49" s="15" t="s">
        <v>162</v>
      </c>
      <c r="B49" s="16" t="s">
        <v>138</v>
      </c>
      <c r="C49" s="16" t="s">
        <v>15</v>
      </c>
      <c r="D49" s="16" t="s">
        <v>157</v>
      </c>
      <c r="E49" s="45">
        <v>283212.56</v>
      </c>
    </row>
    <row r="50" spans="1:5" ht="25.5">
      <c r="A50" s="15" t="s">
        <v>173</v>
      </c>
      <c r="B50" s="16" t="s">
        <v>138</v>
      </c>
      <c r="C50" s="16" t="s">
        <v>16</v>
      </c>
      <c r="D50" s="16"/>
      <c r="E50" s="45">
        <f>E51+E52</f>
        <v>2527800</v>
      </c>
    </row>
    <row r="51" spans="1:5" ht="51">
      <c r="A51" s="15" t="s">
        <v>161</v>
      </c>
      <c r="B51" s="16" t="s">
        <v>138</v>
      </c>
      <c r="C51" s="16" t="s">
        <v>16</v>
      </c>
      <c r="D51" s="16" t="s">
        <v>156</v>
      </c>
      <c r="E51" s="45">
        <v>2445601.27</v>
      </c>
    </row>
    <row r="52" spans="1:5" ht="25.5">
      <c r="A52" s="15" t="s">
        <v>162</v>
      </c>
      <c r="B52" s="16" t="s">
        <v>138</v>
      </c>
      <c r="C52" s="16" t="s">
        <v>16</v>
      </c>
      <c r="D52" s="16" t="s">
        <v>157</v>
      </c>
      <c r="E52" s="45">
        <v>82198.73</v>
      </c>
    </row>
    <row r="53" spans="1:5" ht="25.5">
      <c r="A53" s="15" t="s">
        <v>175</v>
      </c>
      <c r="B53" s="16" t="s">
        <v>138</v>
      </c>
      <c r="C53" s="16" t="s">
        <v>17</v>
      </c>
      <c r="D53" s="18"/>
      <c r="E53" s="45">
        <f>E54+E55</f>
        <v>301300</v>
      </c>
    </row>
    <row r="54" spans="1:5" ht="51">
      <c r="A54" s="15" t="s">
        <v>161</v>
      </c>
      <c r="B54" s="16" t="s">
        <v>138</v>
      </c>
      <c r="C54" s="16" t="s">
        <v>17</v>
      </c>
      <c r="D54" s="18">
        <v>100</v>
      </c>
      <c r="E54" s="45">
        <v>263129.28</v>
      </c>
    </row>
    <row r="55" spans="1:5" ht="25.5">
      <c r="A55" s="15" t="s">
        <v>162</v>
      </c>
      <c r="B55" s="16" t="s">
        <v>138</v>
      </c>
      <c r="C55" s="16" t="s">
        <v>17</v>
      </c>
      <c r="D55" s="18">
        <v>200</v>
      </c>
      <c r="E55" s="45">
        <v>38170.72</v>
      </c>
    </row>
    <row r="56" spans="1:5" ht="38.25">
      <c r="A56" s="6" t="s">
        <v>92</v>
      </c>
      <c r="B56" s="17" t="s">
        <v>138</v>
      </c>
      <c r="C56" s="17" t="s">
        <v>18</v>
      </c>
      <c r="D56" s="17"/>
      <c r="E56" s="46">
        <f>E57+E59+E61+E63</f>
        <v>598012.35</v>
      </c>
    </row>
    <row r="57" spans="1:5" ht="25.5">
      <c r="A57" s="15" t="s">
        <v>176</v>
      </c>
      <c r="B57" s="16" t="s">
        <v>138</v>
      </c>
      <c r="C57" s="16" t="s">
        <v>19</v>
      </c>
      <c r="D57" s="16"/>
      <c r="E57" s="45">
        <f>E58</f>
        <v>8910</v>
      </c>
    </row>
    <row r="58" spans="1:5" ht="25.5">
      <c r="A58" s="15" t="s">
        <v>162</v>
      </c>
      <c r="B58" s="16" t="s">
        <v>138</v>
      </c>
      <c r="C58" s="16" t="s">
        <v>19</v>
      </c>
      <c r="D58" s="16" t="s">
        <v>157</v>
      </c>
      <c r="E58" s="45">
        <v>8910</v>
      </c>
    </row>
    <row r="59" spans="1:5" ht="38.25">
      <c r="A59" s="15" t="s">
        <v>291</v>
      </c>
      <c r="B59" s="16" t="s">
        <v>138</v>
      </c>
      <c r="C59" s="16" t="s">
        <v>293</v>
      </c>
      <c r="D59" s="16"/>
      <c r="E59" s="45">
        <f>E60</f>
        <v>108330</v>
      </c>
    </row>
    <row r="60" spans="1:5" ht="25.5">
      <c r="A60" s="15" t="s">
        <v>162</v>
      </c>
      <c r="B60" s="16" t="s">
        <v>138</v>
      </c>
      <c r="C60" s="16" t="s">
        <v>293</v>
      </c>
      <c r="D60" s="16" t="s">
        <v>157</v>
      </c>
      <c r="E60" s="45">
        <v>108330</v>
      </c>
    </row>
    <row r="61" spans="1:5" ht="12.75">
      <c r="A61" s="15" t="s">
        <v>274</v>
      </c>
      <c r="B61" s="16" t="s">
        <v>138</v>
      </c>
      <c r="C61" s="16" t="s">
        <v>273</v>
      </c>
      <c r="D61" s="16"/>
      <c r="E61" s="45">
        <f>E62</f>
        <v>11961.74</v>
      </c>
    </row>
    <row r="62" spans="1:5" ht="25.5">
      <c r="A62" s="15" t="s">
        <v>162</v>
      </c>
      <c r="B62" s="16" t="s">
        <v>138</v>
      </c>
      <c r="C62" s="16" t="s">
        <v>273</v>
      </c>
      <c r="D62" s="16" t="s">
        <v>157</v>
      </c>
      <c r="E62" s="45">
        <v>11961.74</v>
      </c>
    </row>
    <row r="63" spans="1:5" ht="38.25">
      <c r="A63" s="15" t="s">
        <v>291</v>
      </c>
      <c r="B63" s="16" t="s">
        <v>138</v>
      </c>
      <c r="C63" s="16" t="s">
        <v>292</v>
      </c>
      <c r="D63" s="16"/>
      <c r="E63" s="45">
        <f>E64+E65</f>
        <v>468810.61</v>
      </c>
    </row>
    <row r="64" spans="1:5" ht="25.5">
      <c r="A64" s="15" t="s">
        <v>162</v>
      </c>
      <c r="B64" s="16" t="s">
        <v>138</v>
      </c>
      <c r="C64" s="16" t="s">
        <v>292</v>
      </c>
      <c r="D64" s="16" t="s">
        <v>157</v>
      </c>
      <c r="E64" s="45">
        <v>173809.61</v>
      </c>
    </row>
    <row r="65" spans="1:5" ht="12.75">
      <c r="A65" s="15" t="s">
        <v>163</v>
      </c>
      <c r="B65" s="16" t="s">
        <v>138</v>
      </c>
      <c r="C65" s="16" t="s">
        <v>292</v>
      </c>
      <c r="D65" s="16" t="s">
        <v>158</v>
      </c>
      <c r="E65" s="45">
        <v>295001</v>
      </c>
    </row>
    <row r="66" spans="1:5" ht="63.75">
      <c r="A66" s="6" t="s">
        <v>395</v>
      </c>
      <c r="B66" s="17" t="s">
        <v>138</v>
      </c>
      <c r="C66" s="17" t="s">
        <v>271</v>
      </c>
      <c r="D66" s="17"/>
      <c r="E66" s="46">
        <f>E67</f>
        <v>6368118.49</v>
      </c>
    </row>
    <row r="67" spans="1:5" ht="12.75">
      <c r="A67" s="15" t="s">
        <v>218</v>
      </c>
      <c r="B67" s="16" t="s">
        <v>138</v>
      </c>
      <c r="C67" s="16" t="s">
        <v>271</v>
      </c>
      <c r="D67" s="16"/>
      <c r="E67" s="45">
        <f>E68+E69+E70</f>
        <v>6368118.49</v>
      </c>
    </row>
    <row r="68" spans="1:5" ht="51">
      <c r="A68" s="15" t="s">
        <v>161</v>
      </c>
      <c r="B68" s="16" t="s">
        <v>138</v>
      </c>
      <c r="C68" s="16" t="s">
        <v>271</v>
      </c>
      <c r="D68" s="16" t="s">
        <v>156</v>
      </c>
      <c r="E68" s="45">
        <v>5820913.01</v>
      </c>
    </row>
    <row r="69" spans="1:5" ht="25.5">
      <c r="A69" s="15" t="s">
        <v>162</v>
      </c>
      <c r="B69" s="16" t="s">
        <v>138</v>
      </c>
      <c r="C69" s="16" t="s">
        <v>271</v>
      </c>
      <c r="D69" s="16" t="s">
        <v>157</v>
      </c>
      <c r="E69" s="45">
        <v>543342.48</v>
      </c>
    </row>
    <row r="70" spans="1:5" ht="12.75">
      <c r="A70" s="15" t="s">
        <v>163</v>
      </c>
      <c r="B70" s="16" t="s">
        <v>138</v>
      </c>
      <c r="C70" s="16" t="s">
        <v>271</v>
      </c>
      <c r="D70" s="16" t="s">
        <v>158</v>
      </c>
      <c r="E70" s="45">
        <v>3863</v>
      </c>
    </row>
    <row r="71" spans="1:5" ht="51">
      <c r="A71" s="15" t="s">
        <v>389</v>
      </c>
      <c r="B71" s="16" t="s">
        <v>138</v>
      </c>
      <c r="C71" s="16" t="s">
        <v>388</v>
      </c>
      <c r="D71" s="16"/>
      <c r="E71" s="45">
        <f>E72</f>
        <v>30000</v>
      </c>
    </row>
    <row r="72" spans="1:5" ht="12.75">
      <c r="A72" s="15" t="s">
        <v>177</v>
      </c>
      <c r="B72" s="16" t="s">
        <v>138</v>
      </c>
      <c r="C72" s="16" t="s">
        <v>388</v>
      </c>
      <c r="D72" s="16" t="s">
        <v>164</v>
      </c>
      <c r="E72" s="45">
        <v>30000</v>
      </c>
    </row>
    <row r="73" spans="1:5" ht="12.75">
      <c r="A73" s="6" t="s">
        <v>148</v>
      </c>
      <c r="B73" s="17" t="s">
        <v>149</v>
      </c>
      <c r="C73" s="17"/>
      <c r="D73" s="17"/>
      <c r="E73" s="46">
        <f>E74</f>
        <v>2208600</v>
      </c>
    </row>
    <row r="74" spans="1:5" ht="12.75">
      <c r="A74" s="15" t="s">
        <v>141</v>
      </c>
      <c r="B74" s="16" t="s">
        <v>140</v>
      </c>
      <c r="C74" s="16"/>
      <c r="D74" s="16"/>
      <c r="E74" s="45">
        <f>E75</f>
        <v>2208600</v>
      </c>
    </row>
    <row r="75" spans="1:5" ht="12.75">
      <c r="A75" s="3" t="s">
        <v>172</v>
      </c>
      <c r="B75" s="16" t="s">
        <v>140</v>
      </c>
      <c r="C75" s="16" t="s">
        <v>13</v>
      </c>
      <c r="D75" s="16"/>
      <c r="E75" s="45">
        <f>E76</f>
        <v>2208600</v>
      </c>
    </row>
    <row r="76" spans="1:5" ht="38.25">
      <c r="A76" s="15" t="s">
        <v>180</v>
      </c>
      <c r="B76" s="16" t="s">
        <v>140</v>
      </c>
      <c r="C76" s="16" t="s">
        <v>20</v>
      </c>
      <c r="D76" s="16"/>
      <c r="E76" s="45">
        <f>E77</f>
        <v>2208600</v>
      </c>
    </row>
    <row r="77" spans="1:5" ht="12.75">
      <c r="A77" s="15" t="s">
        <v>177</v>
      </c>
      <c r="B77" s="16" t="s">
        <v>140</v>
      </c>
      <c r="C77" s="16" t="s">
        <v>20</v>
      </c>
      <c r="D77" s="16" t="s">
        <v>164</v>
      </c>
      <c r="E77" s="45">
        <v>2208600</v>
      </c>
    </row>
    <row r="78" spans="1:5" ht="25.5">
      <c r="A78" s="6" t="s">
        <v>124</v>
      </c>
      <c r="B78" s="8" t="s">
        <v>130</v>
      </c>
      <c r="C78" s="8"/>
      <c r="D78" s="8"/>
      <c r="E78" s="42">
        <f>E79+E87</f>
        <v>4673287.71</v>
      </c>
    </row>
    <row r="79" spans="1:5" ht="25.5">
      <c r="A79" s="15" t="s">
        <v>136</v>
      </c>
      <c r="B79" s="21" t="s">
        <v>137</v>
      </c>
      <c r="C79" s="21"/>
      <c r="D79" s="21"/>
      <c r="E79" s="47">
        <f>E80</f>
        <v>3666944.71</v>
      </c>
    </row>
    <row r="80" spans="1:5" ht="51">
      <c r="A80" s="6" t="s">
        <v>200</v>
      </c>
      <c r="B80" s="8" t="s">
        <v>137</v>
      </c>
      <c r="C80" s="8" t="s">
        <v>330</v>
      </c>
      <c r="D80" s="8"/>
      <c r="E80" s="42">
        <f>E81+E84</f>
        <v>3666944.71</v>
      </c>
    </row>
    <row r="81" spans="1:5" ht="12.75">
      <c r="A81" s="15" t="s">
        <v>181</v>
      </c>
      <c r="B81" s="21" t="s">
        <v>137</v>
      </c>
      <c r="C81" s="21" t="s">
        <v>21</v>
      </c>
      <c r="D81" s="21"/>
      <c r="E81" s="47">
        <f>E82+E83</f>
        <v>3574681.4</v>
      </c>
    </row>
    <row r="82" spans="1:5" ht="51">
      <c r="A82" s="15" t="s">
        <v>161</v>
      </c>
      <c r="B82" s="21" t="s">
        <v>137</v>
      </c>
      <c r="C82" s="21" t="s">
        <v>21</v>
      </c>
      <c r="D82" s="21" t="s">
        <v>156</v>
      </c>
      <c r="E82" s="47">
        <v>2967883.83</v>
      </c>
    </row>
    <row r="83" spans="1:5" ht="25.5">
      <c r="A83" s="15" t="s">
        <v>162</v>
      </c>
      <c r="B83" s="21" t="s">
        <v>137</v>
      </c>
      <c r="C83" s="21" t="s">
        <v>21</v>
      </c>
      <c r="D83" s="21" t="s">
        <v>157</v>
      </c>
      <c r="E83" s="47">
        <v>606797.57</v>
      </c>
    </row>
    <row r="84" spans="1:5" ht="51">
      <c r="A84" s="6" t="s">
        <v>251</v>
      </c>
      <c r="B84" s="8" t="s">
        <v>137</v>
      </c>
      <c r="C84" s="8" t="s">
        <v>250</v>
      </c>
      <c r="D84" s="8"/>
      <c r="E84" s="42">
        <f>E85</f>
        <v>92263.31</v>
      </c>
    </row>
    <row r="85" spans="1:5" ht="63.75">
      <c r="A85" s="15" t="s">
        <v>295</v>
      </c>
      <c r="B85" s="21" t="s">
        <v>137</v>
      </c>
      <c r="C85" s="21" t="s">
        <v>294</v>
      </c>
      <c r="D85" s="21"/>
      <c r="E85" s="47">
        <f>E86</f>
        <v>92263.31</v>
      </c>
    </row>
    <row r="86" spans="1:5" ht="25.5">
      <c r="A86" s="15" t="s">
        <v>162</v>
      </c>
      <c r="B86" s="21" t="s">
        <v>137</v>
      </c>
      <c r="C86" s="21" t="s">
        <v>294</v>
      </c>
      <c r="D86" s="21" t="s">
        <v>157</v>
      </c>
      <c r="E86" s="47">
        <v>92263.31</v>
      </c>
    </row>
    <row r="87" spans="1:5" ht="12.75">
      <c r="A87" s="15" t="s">
        <v>297</v>
      </c>
      <c r="B87" s="21" t="s">
        <v>296</v>
      </c>
      <c r="C87" s="21"/>
      <c r="D87" s="21"/>
      <c r="E87" s="47">
        <f>E88</f>
        <v>1006343</v>
      </c>
    </row>
    <row r="88" spans="1:5" ht="38.25">
      <c r="A88" s="6" t="s">
        <v>298</v>
      </c>
      <c r="B88" s="8" t="s">
        <v>296</v>
      </c>
      <c r="C88" s="8" t="s">
        <v>300</v>
      </c>
      <c r="D88" s="8"/>
      <c r="E88" s="42">
        <f>E91+E89</f>
        <v>1006343</v>
      </c>
    </row>
    <row r="89" spans="1:5" ht="25.5">
      <c r="A89" s="15" t="s">
        <v>306</v>
      </c>
      <c r="B89" s="21" t="s">
        <v>296</v>
      </c>
      <c r="C89" s="21" t="s">
        <v>332</v>
      </c>
      <c r="D89" s="21"/>
      <c r="E89" s="47">
        <f>E90</f>
        <v>796343</v>
      </c>
    </row>
    <row r="90" spans="1:5" ht="12.75">
      <c r="A90" s="15" t="s">
        <v>177</v>
      </c>
      <c r="B90" s="21" t="s">
        <v>296</v>
      </c>
      <c r="C90" s="21" t="s">
        <v>332</v>
      </c>
      <c r="D90" s="21" t="s">
        <v>164</v>
      </c>
      <c r="E90" s="47">
        <v>796343</v>
      </c>
    </row>
    <row r="91" spans="1:5" ht="63.75">
      <c r="A91" s="15" t="s">
        <v>104</v>
      </c>
      <c r="B91" s="21" t="s">
        <v>296</v>
      </c>
      <c r="C91" s="21" t="s">
        <v>299</v>
      </c>
      <c r="D91" s="21"/>
      <c r="E91" s="47">
        <f>E92</f>
        <v>210000</v>
      </c>
    </row>
    <row r="92" spans="1:5" ht="12.75">
      <c r="A92" s="15" t="s">
        <v>177</v>
      </c>
      <c r="B92" s="21" t="s">
        <v>296</v>
      </c>
      <c r="C92" s="21" t="s">
        <v>299</v>
      </c>
      <c r="D92" s="21" t="s">
        <v>164</v>
      </c>
      <c r="E92" s="47">
        <v>210000</v>
      </c>
    </row>
    <row r="93" spans="1:5" ht="12.75">
      <c r="A93" s="6" t="s">
        <v>126</v>
      </c>
      <c r="B93" s="17" t="s">
        <v>131</v>
      </c>
      <c r="C93" s="17"/>
      <c r="D93" s="17"/>
      <c r="E93" s="46">
        <f>E94+E100+E111</f>
        <v>99205131.85</v>
      </c>
    </row>
    <row r="94" spans="1:5" ht="12.75">
      <c r="A94" s="15" t="s">
        <v>182</v>
      </c>
      <c r="B94" s="16" t="s">
        <v>166</v>
      </c>
      <c r="C94" s="16"/>
      <c r="D94" s="16"/>
      <c r="E94" s="45">
        <f>E95</f>
        <v>1049829.36</v>
      </c>
    </row>
    <row r="95" spans="1:5" ht="38.25">
      <c r="A95" s="6" t="s">
        <v>209</v>
      </c>
      <c r="B95" s="17" t="s">
        <v>166</v>
      </c>
      <c r="C95" s="17" t="s">
        <v>48</v>
      </c>
      <c r="D95" s="17"/>
      <c r="E95" s="46">
        <f>E96+E98</f>
        <v>1049829.36</v>
      </c>
    </row>
    <row r="96" spans="1:5" ht="38.25">
      <c r="A96" s="3" t="s">
        <v>228</v>
      </c>
      <c r="B96" s="16" t="s">
        <v>166</v>
      </c>
      <c r="C96" s="16" t="s">
        <v>259</v>
      </c>
      <c r="D96" s="16"/>
      <c r="E96" s="45">
        <f>E97</f>
        <v>403680.96</v>
      </c>
    </row>
    <row r="97" spans="1:5" ht="25.5">
      <c r="A97" s="15" t="s">
        <v>162</v>
      </c>
      <c r="B97" s="16" t="s">
        <v>166</v>
      </c>
      <c r="C97" s="16" t="s">
        <v>259</v>
      </c>
      <c r="D97" s="16" t="s">
        <v>157</v>
      </c>
      <c r="E97" s="45">
        <v>403680.96</v>
      </c>
    </row>
    <row r="98" spans="1:5" ht="51">
      <c r="A98" s="15" t="s">
        <v>260</v>
      </c>
      <c r="B98" s="16" t="s">
        <v>166</v>
      </c>
      <c r="C98" s="16" t="s">
        <v>22</v>
      </c>
      <c r="D98" s="16"/>
      <c r="E98" s="45">
        <f>E99</f>
        <v>646148.4</v>
      </c>
    </row>
    <row r="99" spans="1:5" ht="25.5">
      <c r="A99" s="15" t="s">
        <v>162</v>
      </c>
      <c r="B99" s="16" t="s">
        <v>166</v>
      </c>
      <c r="C99" s="16" t="s">
        <v>22</v>
      </c>
      <c r="D99" s="16" t="s">
        <v>157</v>
      </c>
      <c r="E99" s="45">
        <v>646148.4</v>
      </c>
    </row>
    <row r="100" spans="1:5" ht="12.75">
      <c r="A100" s="15" t="s">
        <v>201</v>
      </c>
      <c r="B100" s="16" t="s">
        <v>122</v>
      </c>
      <c r="C100" s="16"/>
      <c r="D100" s="16"/>
      <c r="E100" s="45">
        <f>E101</f>
        <v>88367102.82</v>
      </c>
    </row>
    <row r="101" spans="1:5" ht="38.25">
      <c r="A101" s="6" t="s">
        <v>67</v>
      </c>
      <c r="B101" s="17" t="s">
        <v>122</v>
      </c>
      <c r="C101" s="17" t="s">
        <v>23</v>
      </c>
      <c r="D101" s="17"/>
      <c r="E101" s="46">
        <f>E102+E108+E106+E104</f>
        <v>88367102.82</v>
      </c>
    </row>
    <row r="102" spans="1:5" ht="12.75">
      <c r="A102" s="15" t="s">
        <v>121</v>
      </c>
      <c r="B102" s="16" t="s">
        <v>122</v>
      </c>
      <c r="C102" s="16" t="s">
        <v>24</v>
      </c>
      <c r="D102" s="16"/>
      <c r="E102" s="45">
        <f>E103</f>
        <v>6253331.62</v>
      </c>
    </row>
    <row r="103" spans="1:5" ht="12.75">
      <c r="A103" s="15" t="s">
        <v>177</v>
      </c>
      <c r="B103" s="16" t="s">
        <v>122</v>
      </c>
      <c r="C103" s="16" t="s">
        <v>24</v>
      </c>
      <c r="D103" s="16" t="s">
        <v>164</v>
      </c>
      <c r="E103" s="45">
        <v>6253331.62</v>
      </c>
    </row>
    <row r="104" spans="1:5" ht="25.5">
      <c r="A104" s="15" t="s">
        <v>363</v>
      </c>
      <c r="B104" s="16" t="s">
        <v>122</v>
      </c>
      <c r="C104" s="16" t="s">
        <v>398</v>
      </c>
      <c r="D104" s="16"/>
      <c r="E104" s="45">
        <f>E105</f>
        <v>283500</v>
      </c>
    </row>
    <row r="105" spans="1:5" ht="12.75">
      <c r="A105" s="15" t="s">
        <v>177</v>
      </c>
      <c r="B105" s="16" t="s">
        <v>122</v>
      </c>
      <c r="C105" s="16" t="s">
        <v>398</v>
      </c>
      <c r="D105" s="16" t="s">
        <v>164</v>
      </c>
      <c r="E105" s="45">
        <v>283500</v>
      </c>
    </row>
    <row r="106" spans="1:5" ht="63.75">
      <c r="A106" s="15" t="s">
        <v>104</v>
      </c>
      <c r="B106" s="16" t="s">
        <v>122</v>
      </c>
      <c r="C106" s="16" t="s">
        <v>301</v>
      </c>
      <c r="D106" s="16"/>
      <c r="E106" s="45">
        <f>E107</f>
        <v>5054788.57</v>
      </c>
    </row>
    <row r="107" spans="1:5" ht="12.75">
      <c r="A107" s="15" t="s">
        <v>177</v>
      </c>
      <c r="B107" s="16" t="s">
        <v>122</v>
      </c>
      <c r="C107" s="16" t="s">
        <v>301</v>
      </c>
      <c r="D107" s="16" t="s">
        <v>164</v>
      </c>
      <c r="E107" s="45">
        <v>5054788.57</v>
      </c>
    </row>
    <row r="108" spans="1:5" ht="38.25">
      <c r="A108" s="15" t="s">
        <v>262</v>
      </c>
      <c r="B108" s="16" t="s">
        <v>122</v>
      </c>
      <c r="C108" s="16" t="s">
        <v>261</v>
      </c>
      <c r="D108" s="16"/>
      <c r="E108" s="45">
        <f>E109+E110</f>
        <v>76775482.63</v>
      </c>
    </row>
    <row r="109" spans="1:5" ht="25.5">
      <c r="A109" s="15" t="s">
        <v>162</v>
      </c>
      <c r="B109" s="16" t="s">
        <v>122</v>
      </c>
      <c r="C109" s="16" t="s">
        <v>261</v>
      </c>
      <c r="D109" s="16" t="s">
        <v>157</v>
      </c>
      <c r="E109" s="45">
        <v>20316537.63</v>
      </c>
    </row>
    <row r="110" spans="1:5" ht="12.75">
      <c r="A110" s="15" t="s">
        <v>177</v>
      </c>
      <c r="B110" s="16" t="s">
        <v>122</v>
      </c>
      <c r="C110" s="16" t="s">
        <v>261</v>
      </c>
      <c r="D110" s="16" t="s">
        <v>164</v>
      </c>
      <c r="E110" s="45">
        <v>56458945</v>
      </c>
    </row>
    <row r="111" spans="1:5" ht="12.75">
      <c r="A111" s="15" t="s">
        <v>135</v>
      </c>
      <c r="B111" s="16" t="s">
        <v>134</v>
      </c>
      <c r="C111" s="16"/>
      <c r="D111" s="16"/>
      <c r="E111" s="45">
        <f>E112+E117</f>
        <v>9788199.67</v>
      </c>
    </row>
    <row r="112" spans="1:5" ht="38.25">
      <c r="A112" s="6" t="s">
        <v>203</v>
      </c>
      <c r="B112" s="17" t="s">
        <v>134</v>
      </c>
      <c r="C112" s="17" t="s">
        <v>25</v>
      </c>
      <c r="D112" s="17"/>
      <c r="E112" s="46">
        <f>E113+E115</f>
        <v>5153360.4399999995</v>
      </c>
    </row>
    <row r="113" spans="1:5" ht="51">
      <c r="A113" s="15" t="s">
        <v>380</v>
      </c>
      <c r="B113" s="16" t="s">
        <v>134</v>
      </c>
      <c r="C113" s="16" t="s">
        <v>377</v>
      </c>
      <c r="D113" s="16"/>
      <c r="E113" s="45">
        <f>E114</f>
        <v>1302556.81</v>
      </c>
    </row>
    <row r="114" spans="1:5" ht="12.75">
      <c r="A114" s="15" t="s">
        <v>177</v>
      </c>
      <c r="B114" s="16" t="s">
        <v>134</v>
      </c>
      <c r="C114" s="16" t="s">
        <v>377</v>
      </c>
      <c r="D114" s="16" t="s">
        <v>164</v>
      </c>
      <c r="E114" s="45">
        <v>1302556.81</v>
      </c>
    </row>
    <row r="115" spans="1:5" ht="25.5">
      <c r="A115" s="15" t="s">
        <v>379</v>
      </c>
      <c r="B115" s="16" t="s">
        <v>134</v>
      </c>
      <c r="C115" s="16" t="s">
        <v>378</v>
      </c>
      <c r="D115" s="16"/>
      <c r="E115" s="45">
        <f>E116</f>
        <v>3850803.63</v>
      </c>
    </row>
    <row r="116" spans="1:5" ht="12.75">
      <c r="A116" s="15" t="s">
        <v>163</v>
      </c>
      <c r="B116" s="16" t="s">
        <v>134</v>
      </c>
      <c r="C116" s="16" t="s">
        <v>378</v>
      </c>
      <c r="D116" s="16" t="s">
        <v>158</v>
      </c>
      <c r="E116" s="45">
        <v>3850803.63</v>
      </c>
    </row>
    <row r="117" spans="1:5" ht="38.25">
      <c r="A117" s="9" t="s">
        <v>210</v>
      </c>
      <c r="B117" s="10" t="s">
        <v>134</v>
      </c>
      <c r="C117" s="10" t="s">
        <v>26</v>
      </c>
      <c r="D117" s="10"/>
      <c r="E117" s="43">
        <f>E118+E120+E122+E126+E124</f>
        <v>4634839.23</v>
      </c>
    </row>
    <row r="118" spans="1:5" ht="25.5">
      <c r="A118" s="15" t="s">
        <v>278</v>
      </c>
      <c r="B118" s="16" t="s">
        <v>134</v>
      </c>
      <c r="C118" s="16" t="s">
        <v>392</v>
      </c>
      <c r="D118" s="16"/>
      <c r="E118" s="45">
        <f>E119</f>
        <v>497108.91</v>
      </c>
    </row>
    <row r="119" spans="1:5" ht="25.5">
      <c r="A119" s="15" t="s">
        <v>162</v>
      </c>
      <c r="B119" s="16" t="s">
        <v>134</v>
      </c>
      <c r="C119" s="16" t="s">
        <v>392</v>
      </c>
      <c r="D119" s="16" t="s">
        <v>157</v>
      </c>
      <c r="E119" s="45">
        <v>497108.91</v>
      </c>
    </row>
    <row r="120" spans="1:5" ht="51">
      <c r="A120" s="15" t="s">
        <v>302</v>
      </c>
      <c r="B120" s="16" t="s">
        <v>134</v>
      </c>
      <c r="C120" s="16" t="s">
        <v>279</v>
      </c>
      <c r="D120" s="16"/>
      <c r="E120" s="45">
        <f>E121</f>
        <v>2618298.83</v>
      </c>
    </row>
    <row r="121" spans="1:5" ht="25.5">
      <c r="A121" s="15" t="s">
        <v>162</v>
      </c>
      <c r="B121" s="16" t="s">
        <v>134</v>
      </c>
      <c r="C121" s="16" t="s">
        <v>279</v>
      </c>
      <c r="D121" s="16" t="s">
        <v>157</v>
      </c>
      <c r="E121" s="45">
        <v>2618298.83</v>
      </c>
    </row>
    <row r="122" spans="1:5" ht="25.5">
      <c r="A122" s="15" t="s">
        <v>372</v>
      </c>
      <c r="B122" s="16" t="s">
        <v>134</v>
      </c>
      <c r="C122" s="16" t="s">
        <v>371</v>
      </c>
      <c r="D122" s="16"/>
      <c r="E122" s="45">
        <f>E123</f>
        <v>274431.49</v>
      </c>
    </row>
    <row r="123" spans="1:5" ht="25.5">
      <c r="A123" s="15" t="s">
        <v>162</v>
      </c>
      <c r="B123" s="16" t="s">
        <v>134</v>
      </c>
      <c r="C123" s="16" t="s">
        <v>371</v>
      </c>
      <c r="D123" s="16" t="s">
        <v>157</v>
      </c>
      <c r="E123" s="45">
        <v>274431.49</v>
      </c>
    </row>
    <row r="124" spans="1:5" ht="63.75">
      <c r="A124" s="15" t="s">
        <v>333</v>
      </c>
      <c r="B124" s="16" t="s">
        <v>134</v>
      </c>
      <c r="C124" s="16" t="s">
        <v>334</v>
      </c>
      <c r="D124" s="16"/>
      <c r="E124" s="45">
        <f>E125</f>
        <v>1200000</v>
      </c>
    </row>
    <row r="125" spans="1:5" ht="25.5">
      <c r="A125" s="15" t="s">
        <v>243</v>
      </c>
      <c r="B125" s="16" t="s">
        <v>134</v>
      </c>
      <c r="C125" s="16" t="s">
        <v>334</v>
      </c>
      <c r="D125" s="16" t="s">
        <v>168</v>
      </c>
      <c r="E125" s="45">
        <v>1200000</v>
      </c>
    </row>
    <row r="126" spans="1:5" ht="51">
      <c r="A126" s="15" t="s">
        <v>335</v>
      </c>
      <c r="B126" s="16" t="s">
        <v>134</v>
      </c>
      <c r="C126" s="16" t="s">
        <v>336</v>
      </c>
      <c r="D126" s="16"/>
      <c r="E126" s="45">
        <f>E127</f>
        <v>45000</v>
      </c>
    </row>
    <row r="127" spans="1:5" ht="25.5">
      <c r="A127" s="15" t="s">
        <v>162</v>
      </c>
      <c r="B127" s="16" t="s">
        <v>134</v>
      </c>
      <c r="C127" s="16" t="s">
        <v>336</v>
      </c>
      <c r="D127" s="16" t="s">
        <v>157</v>
      </c>
      <c r="E127" s="45">
        <v>45000</v>
      </c>
    </row>
    <row r="128" spans="1:5" ht="12.75">
      <c r="A128" s="6" t="s">
        <v>150</v>
      </c>
      <c r="B128" s="17" t="s">
        <v>151</v>
      </c>
      <c r="C128" s="17"/>
      <c r="D128" s="17"/>
      <c r="E128" s="46">
        <f>E129+E138+E155+E167</f>
        <v>75391383.02000001</v>
      </c>
    </row>
    <row r="129" spans="1:5" ht="12.75">
      <c r="A129" s="6" t="s">
        <v>230</v>
      </c>
      <c r="B129" s="17" t="s">
        <v>229</v>
      </c>
      <c r="C129" s="17"/>
      <c r="D129" s="17"/>
      <c r="E129" s="46">
        <f>E130+E133</f>
        <v>7465739.64</v>
      </c>
    </row>
    <row r="130" spans="1:5" ht="38.25">
      <c r="A130" s="9" t="s">
        <v>210</v>
      </c>
      <c r="B130" s="17" t="s">
        <v>229</v>
      </c>
      <c r="C130" s="10" t="s">
        <v>26</v>
      </c>
      <c r="D130" s="17"/>
      <c r="E130" s="46">
        <f>E131</f>
        <v>5946623</v>
      </c>
    </row>
    <row r="131" spans="1:5" ht="63.75">
      <c r="A131" s="15" t="s">
        <v>303</v>
      </c>
      <c r="B131" s="16" t="s">
        <v>229</v>
      </c>
      <c r="C131" s="16" t="s">
        <v>304</v>
      </c>
      <c r="D131" s="16"/>
      <c r="E131" s="45">
        <f>E132</f>
        <v>5946623</v>
      </c>
    </row>
    <row r="132" spans="1:5" ht="12.75">
      <c r="A132" s="15" t="s">
        <v>177</v>
      </c>
      <c r="B132" s="16" t="s">
        <v>229</v>
      </c>
      <c r="C132" s="16" t="s">
        <v>304</v>
      </c>
      <c r="D132" s="16" t="s">
        <v>164</v>
      </c>
      <c r="E132" s="45">
        <v>5946623</v>
      </c>
    </row>
    <row r="133" spans="1:5" ht="38.25">
      <c r="A133" s="6" t="s">
        <v>213</v>
      </c>
      <c r="B133" s="17" t="s">
        <v>229</v>
      </c>
      <c r="C133" s="17" t="s">
        <v>49</v>
      </c>
      <c r="D133" s="17"/>
      <c r="E133" s="46">
        <f>E134+E136</f>
        <v>1519116.64</v>
      </c>
    </row>
    <row r="134" spans="1:5" ht="38.25">
      <c r="A134" s="15" t="s">
        <v>14</v>
      </c>
      <c r="B134" s="16" t="s">
        <v>229</v>
      </c>
      <c r="C134" s="16" t="s">
        <v>50</v>
      </c>
      <c r="D134" s="16"/>
      <c r="E134" s="45">
        <f>E135</f>
        <v>1119116.64</v>
      </c>
    </row>
    <row r="135" spans="1:5" ht="25.5">
      <c r="A135" s="15" t="s">
        <v>162</v>
      </c>
      <c r="B135" s="16" t="s">
        <v>229</v>
      </c>
      <c r="C135" s="16" t="s">
        <v>50</v>
      </c>
      <c r="D135" s="16" t="s">
        <v>157</v>
      </c>
      <c r="E135" s="45">
        <v>1119116.64</v>
      </c>
    </row>
    <row r="136" spans="1:5" ht="25.5">
      <c r="A136" s="15" t="s">
        <v>396</v>
      </c>
      <c r="B136" s="16" t="s">
        <v>229</v>
      </c>
      <c r="C136" s="13" t="s">
        <v>397</v>
      </c>
      <c r="D136" s="16"/>
      <c r="E136" s="45">
        <f>E137</f>
        <v>400000</v>
      </c>
    </row>
    <row r="137" spans="1:5" ht="12.75">
      <c r="A137" s="15" t="s">
        <v>177</v>
      </c>
      <c r="B137" s="16" t="s">
        <v>229</v>
      </c>
      <c r="C137" s="13" t="s">
        <v>397</v>
      </c>
      <c r="D137" s="16" t="s">
        <v>164</v>
      </c>
      <c r="E137" s="45">
        <v>400000</v>
      </c>
    </row>
    <row r="138" spans="1:5" ht="12.75">
      <c r="A138" s="6" t="s">
        <v>212</v>
      </c>
      <c r="B138" s="10" t="s">
        <v>211</v>
      </c>
      <c r="C138" s="10"/>
      <c r="D138" s="10"/>
      <c r="E138" s="43">
        <f>E139+E148</f>
        <v>25242094.67</v>
      </c>
    </row>
    <row r="139" spans="1:5" ht="38.25">
      <c r="A139" s="9" t="s">
        <v>210</v>
      </c>
      <c r="B139" s="10" t="s">
        <v>211</v>
      </c>
      <c r="C139" s="10" t="s">
        <v>26</v>
      </c>
      <c r="D139" s="16"/>
      <c r="E139" s="46">
        <f>E140+E142+E144+E146</f>
        <v>2045264.67</v>
      </c>
    </row>
    <row r="140" spans="1:5" ht="25.5">
      <c r="A140" s="15" t="s">
        <v>337</v>
      </c>
      <c r="B140" s="16" t="s">
        <v>211</v>
      </c>
      <c r="C140" s="16" t="s">
        <v>338</v>
      </c>
      <c r="D140" s="16"/>
      <c r="E140" s="45">
        <f>E141</f>
        <v>722707.75</v>
      </c>
    </row>
    <row r="141" spans="1:5" ht="25.5">
      <c r="A141" s="15" t="s">
        <v>243</v>
      </c>
      <c r="B141" s="16" t="s">
        <v>211</v>
      </c>
      <c r="C141" s="16" t="s">
        <v>338</v>
      </c>
      <c r="D141" s="16" t="s">
        <v>168</v>
      </c>
      <c r="E141" s="45">
        <v>722707.75</v>
      </c>
    </row>
    <row r="142" spans="1:5" ht="12.75">
      <c r="A142" s="15" t="s">
        <v>276</v>
      </c>
      <c r="B142" s="16" t="s">
        <v>211</v>
      </c>
      <c r="C142" s="16" t="s">
        <v>275</v>
      </c>
      <c r="D142" s="16"/>
      <c r="E142" s="45">
        <f>E143</f>
        <v>62223.23</v>
      </c>
    </row>
    <row r="143" spans="1:5" ht="25.5">
      <c r="A143" s="15" t="s">
        <v>243</v>
      </c>
      <c r="B143" s="16" t="s">
        <v>211</v>
      </c>
      <c r="C143" s="16" t="s">
        <v>275</v>
      </c>
      <c r="D143" s="16" t="s">
        <v>168</v>
      </c>
      <c r="E143" s="45">
        <v>62223.23</v>
      </c>
    </row>
    <row r="144" spans="1:5" ht="12.75">
      <c r="A144" s="15" t="s">
        <v>277</v>
      </c>
      <c r="B144" s="16" t="s">
        <v>211</v>
      </c>
      <c r="C144" s="16" t="s">
        <v>339</v>
      </c>
      <c r="D144" s="16"/>
      <c r="E144" s="45">
        <f>E145</f>
        <v>1154739.79</v>
      </c>
    </row>
    <row r="145" spans="1:5" ht="25.5">
      <c r="A145" s="15" t="s">
        <v>243</v>
      </c>
      <c r="B145" s="16" t="s">
        <v>211</v>
      </c>
      <c r="C145" s="16" t="s">
        <v>339</v>
      </c>
      <c r="D145" s="16" t="s">
        <v>168</v>
      </c>
      <c r="E145" s="45">
        <v>1154739.79</v>
      </c>
    </row>
    <row r="146" spans="1:5" ht="51">
      <c r="A146" s="15" t="s">
        <v>340</v>
      </c>
      <c r="B146" s="16" t="s">
        <v>211</v>
      </c>
      <c r="C146" s="16" t="s">
        <v>305</v>
      </c>
      <c r="D146" s="16"/>
      <c r="E146" s="45">
        <f>E147</f>
        <v>105593.9</v>
      </c>
    </row>
    <row r="147" spans="1:5" ht="25.5">
      <c r="A147" s="15" t="s">
        <v>243</v>
      </c>
      <c r="B147" s="16" t="s">
        <v>211</v>
      </c>
      <c r="C147" s="16" t="s">
        <v>305</v>
      </c>
      <c r="D147" s="16" t="s">
        <v>168</v>
      </c>
      <c r="E147" s="45">
        <v>105593.9</v>
      </c>
    </row>
    <row r="148" spans="1:5" ht="38.25">
      <c r="A148" s="6" t="s">
        <v>213</v>
      </c>
      <c r="B148" s="17" t="s">
        <v>211</v>
      </c>
      <c r="C148" s="17" t="s">
        <v>49</v>
      </c>
      <c r="D148" s="16"/>
      <c r="E148" s="45">
        <f>E149+E151+E153</f>
        <v>23196830</v>
      </c>
    </row>
    <row r="149" spans="1:5" ht="63.75">
      <c r="A149" s="15" t="s">
        <v>104</v>
      </c>
      <c r="B149" s="16" t="s">
        <v>211</v>
      </c>
      <c r="C149" s="16" t="s">
        <v>27</v>
      </c>
      <c r="D149" s="16"/>
      <c r="E149" s="45">
        <f>E150</f>
        <v>250000</v>
      </c>
    </row>
    <row r="150" spans="1:5" ht="12.75">
      <c r="A150" s="15" t="s">
        <v>177</v>
      </c>
      <c r="B150" s="16" t="s">
        <v>211</v>
      </c>
      <c r="C150" s="16" t="s">
        <v>27</v>
      </c>
      <c r="D150" s="16" t="s">
        <v>164</v>
      </c>
      <c r="E150" s="45">
        <v>250000</v>
      </c>
    </row>
    <row r="151" spans="1:5" ht="66.75" customHeight="1">
      <c r="A151" s="26" t="s">
        <v>406</v>
      </c>
      <c r="B151" s="16" t="s">
        <v>211</v>
      </c>
      <c r="C151" s="16" t="s">
        <v>405</v>
      </c>
      <c r="D151" s="16"/>
      <c r="E151" s="45">
        <f>E152</f>
        <v>22654830</v>
      </c>
    </row>
    <row r="152" spans="1:5" ht="12.75">
      <c r="A152" s="15" t="s">
        <v>163</v>
      </c>
      <c r="B152" s="16" t="s">
        <v>211</v>
      </c>
      <c r="C152" s="16" t="s">
        <v>405</v>
      </c>
      <c r="D152" s="16" t="s">
        <v>158</v>
      </c>
      <c r="E152" s="45">
        <v>22654830</v>
      </c>
    </row>
    <row r="153" spans="1:5" ht="27.75" customHeight="1">
      <c r="A153" s="15" t="s">
        <v>363</v>
      </c>
      <c r="B153" s="16" t="s">
        <v>211</v>
      </c>
      <c r="C153" s="16" t="s">
        <v>407</v>
      </c>
      <c r="D153" s="16"/>
      <c r="E153" s="45">
        <f>E154</f>
        <v>292000</v>
      </c>
    </row>
    <row r="154" spans="1:5" ht="12.75">
      <c r="A154" s="15" t="s">
        <v>177</v>
      </c>
      <c r="B154" s="16" t="s">
        <v>211</v>
      </c>
      <c r="C154" s="16" t="s">
        <v>407</v>
      </c>
      <c r="D154" s="16" t="s">
        <v>164</v>
      </c>
      <c r="E154" s="45">
        <v>292000</v>
      </c>
    </row>
    <row r="155" spans="1:5" s="20" customFormat="1" ht="12.75">
      <c r="A155" s="9" t="s">
        <v>244</v>
      </c>
      <c r="B155" s="10" t="s">
        <v>245</v>
      </c>
      <c r="C155" s="10"/>
      <c r="D155" s="10"/>
      <c r="E155" s="43">
        <f>E156+E161+E164</f>
        <v>41963548.71</v>
      </c>
    </row>
    <row r="156" spans="1:5" s="20" customFormat="1" ht="38.25">
      <c r="A156" s="6" t="s">
        <v>213</v>
      </c>
      <c r="B156" s="17" t="s">
        <v>245</v>
      </c>
      <c r="C156" s="17" t="s">
        <v>49</v>
      </c>
      <c r="D156" s="10"/>
      <c r="E156" s="43">
        <f>E157+E159</f>
        <v>4736048.71</v>
      </c>
    </row>
    <row r="157" spans="1:5" s="20" customFormat="1" ht="25.5">
      <c r="A157" s="15" t="s">
        <v>306</v>
      </c>
      <c r="B157" s="16" t="s">
        <v>245</v>
      </c>
      <c r="C157" s="16" t="s">
        <v>307</v>
      </c>
      <c r="D157" s="16"/>
      <c r="E157" s="45">
        <f>E158</f>
        <v>2650837.28</v>
      </c>
    </row>
    <row r="158" spans="1:5" s="20" customFormat="1" ht="12.75">
      <c r="A158" s="15" t="s">
        <v>177</v>
      </c>
      <c r="B158" s="16" t="s">
        <v>245</v>
      </c>
      <c r="C158" s="16" t="s">
        <v>307</v>
      </c>
      <c r="D158" s="16" t="s">
        <v>164</v>
      </c>
      <c r="E158" s="45">
        <v>2650837.28</v>
      </c>
    </row>
    <row r="159" spans="1:5" s="20" customFormat="1" ht="63.75">
      <c r="A159" s="15" t="s">
        <v>104</v>
      </c>
      <c r="B159" s="16" t="s">
        <v>245</v>
      </c>
      <c r="C159" s="13" t="s">
        <v>27</v>
      </c>
      <c r="D159" s="16"/>
      <c r="E159" s="45">
        <f>E160</f>
        <v>2085211.43</v>
      </c>
    </row>
    <row r="160" spans="1:5" s="20" customFormat="1" ht="12.75">
      <c r="A160" s="15" t="s">
        <v>177</v>
      </c>
      <c r="B160" s="16" t="s">
        <v>245</v>
      </c>
      <c r="C160" s="13" t="s">
        <v>27</v>
      </c>
      <c r="D160" s="16" t="s">
        <v>164</v>
      </c>
      <c r="E160" s="45">
        <v>2085211.43</v>
      </c>
    </row>
    <row r="161" spans="1:5" s="20" customFormat="1" ht="25.5">
      <c r="A161" s="6" t="s">
        <v>308</v>
      </c>
      <c r="B161" s="17" t="s">
        <v>245</v>
      </c>
      <c r="C161" s="17" t="s">
        <v>309</v>
      </c>
      <c r="D161" s="17"/>
      <c r="E161" s="46">
        <f>E162</f>
        <v>28145500</v>
      </c>
    </row>
    <row r="162" spans="1:5" ht="38.25">
      <c r="A162" s="15" t="s">
        <v>246</v>
      </c>
      <c r="B162" s="16" t="s">
        <v>245</v>
      </c>
      <c r="C162" s="13" t="s">
        <v>341</v>
      </c>
      <c r="D162" s="16"/>
      <c r="E162" s="45">
        <f>E163</f>
        <v>28145500</v>
      </c>
    </row>
    <row r="163" spans="1:5" ht="12.75">
      <c r="A163" s="15" t="s">
        <v>177</v>
      </c>
      <c r="B163" s="16" t="s">
        <v>245</v>
      </c>
      <c r="C163" s="13" t="s">
        <v>341</v>
      </c>
      <c r="D163" s="16" t="s">
        <v>164</v>
      </c>
      <c r="E163" s="45">
        <v>28145500</v>
      </c>
    </row>
    <row r="164" spans="1:5" ht="38.25">
      <c r="A164" s="6" t="s">
        <v>310</v>
      </c>
      <c r="B164" s="17" t="s">
        <v>245</v>
      </c>
      <c r="C164" s="19">
        <v>2900000000</v>
      </c>
      <c r="D164" s="22"/>
      <c r="E164" s="46">
        <f>E165</f>
        <v>9082000</v>
      </c>
    </row>
    <row r="165" spans="1:5" ht="25.5">
      <c r="A165" s="15" t="s">
        <v>402</v>
      </c>
      <c r="B165" s="16" t="s">
        <v>245</v>
      </c>
      <c r="C165" s="18" t="s">
        <v>401</v>
      </c>
      <c r="D165" s="18"/>
      <c r="E165" s="45">
        <f>E166</f>
        <v>9082000</v>
      </c>
    </row>
    <row r="166" spans="1:5" ht="12.75">
      <c r="A166" s="15" t="s">
        <v>177</v>
      </c>
      <c r="B166" s="16" t="s">
        <v>245</v>
      </c>
      <c r="C166" s="18" t="s">
        <v>401</v>
      </c>
      <c r="D166" s="18">
        <v>500</v>
      </c>
      <c r="E166" s="45">
        <v>9082000</v>
      </c>
    </row>
    <row r="167" spans="1:5" ht="12.75">
      <c r="A167" s="15" t="s">
        <v>267</v>
      </c>
      <c r="B167" s="16" t="s">
        <v>266</v>
      </c>
      <c r="C167" s="23"/>
      <c r="D167" s="18"/>
      <c r="E167" s="45">
        <f>E168</f>
        <v>720000</v>
      </c>
    </row>
    <row r="168" spans="1:5" ht="38.25">
      <c r="A168" s="15" t="s">
        <v>381</v>
      </c>
      <c r="B168" s="16" t="s">
        <v>266</v>
      </c>
      <c r="C168" s="23">
        <v>2000074150</v>
      </c>
      <c r="D168" s="18"/>
      <c r="E168" s="45">
        <f>E169</f>
        <v>720000</v>
      </c>
    </row>
    <row r="169" spans="1:5" ht="12.75">
      <c r="A169" s="15" t="s">
        <v>177</v>
      </c>
      <c r="B169" s="16" t="s">
        <v>266</v>
      </c>
      <c r="C169" s="23">
        <v>2000074150</v>
      </c>
      <c r="D169" s="18">
        <v>500</v>
      </c>
      <c r="E169" s="45">
        <v>720000</v>
      </c>
    </row>
    <row r="170" spans="1:5" ht="12.75">
      <c r="A170" s="6" t="s">
        <v>128</v>
      </c>
      <c r="B170" s="17" t="s">
        <v>132</v>
      </c>
      <c r="C170" s="17"/>
      <c r="D170" s="17"/>
      <c r="E170" s="46">
        <f>E171+E226+E236</f>
        <v>1189654553.89</v>
      </c>
    </row>
    <row r="171" spans="1:5" ht="51">
      <c r="A171" s="24" t="s">
        <v>68</v>
      </c>
      <c r="B171" s="17" t="s">
        <v>132</v>
      </c>
      <c r="C171" s="17" t="s">
        <v>28</v>
      </c>
      <c r="D171" s="17"/>
      <c r="E171" s="46">
        <f>E173+E188+E217+E244+E259+E257</f>
        <v>1148195301.88</v>
      </c>
    </row>
    <row r="172" spans="1:5" ht="25.5">
      <c r="A172" s="25" t="s">
        <v>70</v>
      </c>
      <c r="B172" s="16" t="s">
        <v>114</v>
      </c>
      <c r="C172" s="16"/>
      <c r="D172" s="16"/>
      <c r="E172" s="45">
        <f>E173</f>
        <v>431018270.96999997</v>
      </c>
    </row>
    <row r="173" spans="1:5" ht="38.25">
      <c r="A173" s="15" t="s">
        <v>69</v>
      </c>
      <c r="B173" s="16" t="s">
        <v>114</v>
      </c>
      <c r="C173" s="16" t="s">
        <v>51</v>
      </c>
      <c r="D173" s="16"/>
      <c r="E173" s="45">
        <f>E174+E176+E178+E180+E182+E184+E186</f>
        <v>431018270.96999997</v>
      </c>
    </row>
    <row r="174" spans="1:5" ht="12.75">
      <c r="A174" s="15" t="s">
        <v>71</v>
      </c>
      <c r="B174" s="16" t="s">
        <v>114</v>
      </c>
      <c r="C174" s="16" t="s">
        <v>29</v>
      </c>
      <c r="D174" s="16"/>
      <c r="E174" s="45">
        <f>E175</f>
        <v>100227742.33</v>
      </c>
    </row>
    <row r="175" spans="1:5" ht="25.5">
      <c r="A175" s="15" t="s">
        <v>179</v>
      </c>
      <c r="B175" s="16" t="s">
        <v>114</v>
      </c>
      <c r="C175" s="16" t="s">
        <v>29</v>
      </c>
      <c r="D175" s="16" t="s">
        <v>165</v>
      </c>
      <c r="E175" s="45">
        <v>100227742.33</v>
      </c>
    </row>
    <row r="176" spans="1:5" ht="63.75">
      <c r="A176" s="26" t="s">
        <v>235</v>
      </c>
      <c r="B176" s="16" t="s">
        <v>114</v>
      </c>
      <c r="C176" s="16" t="s">
        <v>103</v>
      </c>
      <c r="D176" s="16"/>
      <c r="E176" s="45">
        <f>E177</f>
        <v>231025500</v>
      </c>
    </row>
    <row r="177" spans="1:5" ht="25.5">
      <c r="A177" s="15" t="s">
        <v>179</v>
      </c>
      <c r="B177" s="16" t="s">
        <v>114</v>
      </c>
      <c r="C177" s="16" t="s">
        <v>103</v>
      </c>
      <c r="D177" s="16" t="s">
        <v>165</v>
      </c>
      <c r="E177" s="45">
        <v>231025500</v>
      </c>
    </row>
    <row r="178" spans="1:5" ht="63.75">
      <c r="A178" s="26" t="s">
        <v>235</v>
      </c>
      <c r="B178" s="16" t="s">
        <v>114</v>
      </c>
      <c r="C178" s="16" t="s">
        <v>102</v>
      </c>
      <c r="D178" s="16"/>
      <c r="E178" s="45">
        <f>E179</f>
        <v>2654500</v>
      </c>
    </row>
    <row r="179" spans="1:5" ht="25.5">
      <c r="A179" s="15" t="s">
        <v>179</v>
      </c>
      <c r="B179" s="16" t="s">
        <v>114</v>
      </c>
      <c r="C179" s="16" t="s">
        <v>102</v>
      </c>
      <c r="D179" s="16" t="s">
        <v>165</v>
      </c>
      <c r="E179" s="45">
        <v>2654500</v>
      </c>
    </row>
    <row r="180" spans="1:5" ht="63.75">
      <c r="A180" s="26" t="s">
        <v>235</v>
      </c>
      <c r="B180" s="16" t="s">
        <v>114</v>
      </c>
      <c r="C180" s="16" t="s">
        <v>30</v>
      </c>
      <c r="D180" s="16"/>
      <c r="E180" s="45">
        <f>E181</f>
        <v>83826200</v>
      </c>
    </row>
    <row r="181" spans="1:5" ht="25.5">
      <c r="A181" s="15" t="s">
        <v>179</v>
      </c>
      <c r="B181" s="16" t="s">
        <v>114</v>
      </c>
      <c r="C181" s="16" t="s">
        <v>30</v>
      </c>
      <c r="D181" s="16" t="s">
        <v>165</v>
      </c>
      <c r="E181" s="45">
        <v>83826200</v>
      </c>
    </row>
    <row r="182" spans="1:5" ht="63.75">
      <c r="A182" s="26" t="s">
        <v>236</v>
      </c>
      <c r="B182" s="16" t="s">
        <v>114</v>
      </c>
      <c r="C182" s="16" t="s">
        <v>72</v>
      </c>
      <c r="D182" s="16"/>
      <c r="E182" s="45">
        <f>E183</f>
        <v>1037600</v>
      </c>
    </row>
    <row r="183" spans="1:5" ht="25.5">
      <c r="A183" s="15" t="s">
        <v>179</v>
      </c>
      <c r="B183" s="16" t="s">
        <v>114</v>
      </c>
      <c r="C183" s="16" t="s">
        <v>72</v>
      </c>
      <c r="D183" s="16" t="s">
        <v>165</v>
      </c>
      <c r="E183" s="45">
        <v>1037600</v>
      </c>
    </row>
    <row r="184" spans="1:5" ht="38.25">
      <c r="A184" s="15" t="s">
        <v>342</v>
      </c>
      <c r="B184" s="16" t="s">
        <v>114</v>
      </c>
      <c r="C184" s="16" t="s">
        <v>343</v>
      </c>
      <c r="D184" s="16"/>
      <c r="E184" s="45">
        <f>E185</f>
        <v>11226543.12</v>
      </c>
    </row>
    <row r="185" spans="1:5" ht="25.5">
      <c r="A185" s="15" t="s">
        <v>179</v>
      </c>
      <c r="B185" s="16" t="s">
        <v>114</v>
      </c>
      <c r="C185" s="16" t="s">
        <v>343</v>
      </c>
      <c r="D185" s="16" t="s">
        <v>165</v>
      </c>
      <c r="E185" s="45">
        <v>11226543.12</v>
      </c>
    </row>
    <row r="186" spans="1:5" ht="25.5">
      <c r="A186" s="15" t="s">
        <v>344</v>
      </c>
      <c r="B186" s="16" t="s">
        <v>114</v>
      </c>
      <c r="C186" s="16" t="s">
        <v>345</v>
      </c>
      <c r="D186" s="16"/>
      <c r="E186" s="45">
        <f>E187</f>
        <v>1020185.52</v>
      </c>
    </row>
    <row r="187" spans="1:5" ht="25.5">
      <c r="A187" s="15" t="s">
        <v>179</v>
      </c>
      <c r="B187" s="16" t="s">
        <v>114</v>
      </c>
      <c r="C187" s="16" t="s">
        <v>345</v>
      </c>
      <c r="D187" s="16" t="s">
        <v>165</v>
      </c>
      <c r="E187" s="45">
        <v>1020185.52</v>
      </c>
    </row>
    <row r="188" spans="1:5" ht="12.75">
      <c r="A188" s="15" t="s">
        <v>116</v>
      </c>
      <c r="B188" s="16" t="s">
        <v>115</v>
      </c>
      <c r="C188" s="16"/>
      <c r="D188" s="16"/>
      <c r="E188" s="45">
        <f>E189</f>
        <v>605562459.4600002</v>
      </c>
    </row>
    <row r="189" spans="1:5" ht="25.5">
      <c r="A189" s="15" t="s">
        <v>194</v>
      </c>
      <c r="B189" s="16" t="s">
        <v>115</v>
      </c>
      <c r="C189" s="16" t="s">
        <v>52</v>
      </c>
      <c r="D189" s="16"/>
      <c r="E189" s="45">
        <f>E190+E192+E194+E196+E198+E200+E206+E208+E210+E212+E202+E204+E214</f>
        <v>605562459.4600002</v>
      </c>
    </row>
    <row r="190" spans="1:5" ht="25.5">
      <c r="A190" s="15" t="s">
        <v>73</v>
      </c>
      <c r="B190" s="16" t="s">
        <v>115</v>
      </c>
      <c r="C190" s="16" t="s">
        <v>31</v>
      </c>
      <c r="D190" s="16"/>
      <c r="E190" s="44">
        <f>E191</f>
        <v>130443426.42</v>
      </c>
    </row>
    <row r="191" spans="1:5" ht="25.5">
      <c r="A191" s="15" t="s">
        <v>179</v>
      </c>
      <c r="B191" s="16" t="s">
        <v>115</v>
      </c>
      <c r="C191" s="16" t="s">
        <v>31</v>
      </c>
      <c r="D191" s="16" t="s">
        <v>165</v>
      </c>
      <c r="E191" s="44">
        <v>130443426.42</v>
      </c>
    </row>
    <row r="192" spans="1:5" ht="12.75">
      <c r="A192" s="15" t="s">
        <v>183</v>
      </c>
      <c r="B192" s="16" t="s">
        <v>115</v>
      </c>
      <c r="C192" s="16" t="s">
        <v>32</v>
      </c>
      <c r="D192" s="16"/>
      <c r="E192" s="45">
        <f>E193</f>
        <v>38457857.8</v>
      </c>
    </row>
    <row r="193" spans="1:5" ht="25.5">
      <c r="A193" s="15" t="s">
        <v>179</v>
      </c>
      <c r="B193" s="16" t="s">
        <v>115</v>
      </c>
      <c r="C193" s="16" t="s">
        <v>32</v>
      </c>
      <c r="D193" s="16" t="s">
        <v>165</v>
      </c>
      <c r="E193" s="45">
        <v>38457857.8</v>
      </c>
    </row>
    <row r="194" spans="1:5" ht="63.75">
      <c r="A194" s="26" t="s">
        <v>235</v>
      </c>
      <c r="B194" s="16" t="s">
        <v>115</v>
      </c>
      <c r="C194" s="16" t="s">
        <v>53</v>
      </c>
      <c r="D194" s="16"/>
      <c r="E194" s="45">
        <f>E195</f>
        <v>336320200</v>
      </c>
    </row>
    <row r="195" spans="1:5" ht="25.5">
      <c r="A195" s="15" t="s">
        <v>179</v>
      </c>
      <c r="B195" s="16" t="s">
        <v>115</v>
      </c>
      <c r="C195" s="16" t="s">
        <v>53</v>
      </c>
      <c r="D195" s="16" t="s">
        <v>165</v>
      </c>
      <c r="E195" s="45">
        <v>336320200</v>
      </c>
    </row>
    <row r="196" spans="1:5" ht="63.75">
      <c r="A196" s="26" t="s">
        <v>235</v>
      </c>
      <c r="B196" s="16" t="s">
        <v>115</v>
      </c>
      <c r="C196" s="16" t="s">
        <v>54</v>
      </c>
      <c r="D196" s="16"/>
      <c r="E196" s="45">
        <f>E197</f>
        <v>10268000</v>
      </c>
    </row>
    <row r="197" spans="1:5" ht="25.5">
      <c r="A197" s="15" t="s">
        <v>179</v>
      </c>
      <c r="B197" s="16" t="s">
        <v>115</v>
      </c>
      <c r="C197" s="16" t="s">
        <v>54</v>
      </c>
      <c r="D197" s="16" t="s">
        <v>165</v>
      </c>
      <c r="E197" s="45">
        <v>10268000</v>
      </c>
    </row>
    <row r="198" spans="1:5" ht="63.75">
      <c r="A198" s="26" t="s">
        <v>235</v>
      </c>
      <c r="B198" s="16" t="s">
        <v>115</v>
      </c>
      <c r="C198" s="16" t="s">
        <v>33</v>
      </c>
      <c r="D198" s="16"/>
      <c r="E198" s="45">
        <f>E199</f>
        <v>38979500</v>
      </c>
    </row>
    <row r="199" spans="1:5" ht="25.5">
      <c r="A199" s="15" t="s">
        <v>179</v>
      </c>
      <c r="B199" s="16" t="s">
        <v>115</v>
      </c>
      <c r="C199" s="16" t="s">
        <v>33</v>
      </c>
      <c r="D199" s="16" t="s">
        <v>165</v>
      </c>
      <c r="E199" s="45">
        <v>38979500</v>
      </c>
    </row>
    <row r="200" spans="1:5" ht="38.25">
      <c r="A200" s="15" t="s">
        <v>281</v>
      </c>
      <c r="B200" s="16" t="s">
        <v>115</v>
      </c>
      <c r="C200" s="16" t="s">
        <v>280</v>
      </c>
      <c r="D200" s="16"/>
      <c r="E200" s="45">
        <f>E201</f>
        <v>357207.58</v>
      </c>
    </row>
    <row r="201" spans="1:5" ht="25.5">
      <c r="A201" s="15" t="s">
        <v>179</v>
      </c>
      <c r="B201" s="16" t="s">
        <v>115</v>
      </c>
      <c r="C201" s="16" t="s">
        <v>280</v>
      </c>
      <c r="D201" s="16" t="s">
        <v>165</v>
      </c>
      <c r="E201" s="45">
        <v>357207.58</v>
      </c>
    </row>
    <row r="202" spans="1:5" ht="38.25">
      <c r="A202" s="15" t="s">
        <v>342</v>
      </c>
      <c r="B202" s="16" t="s">
        <v>115</v>
      </c>
      <c r="C202" s="16" t="s">
        <v>346</v>
      </c>
      <c r="D202" s="16"/>
      <c r="E202" s="45">
        <f>E203</f>
        <v>10691601.02</v>
      </c>
    </row>
    <row r="203" spans="1:5" ht="25.5">
      <c r="A203" s="15" t="s">
        <v>179</v>
      </c>
      <c r="B203" s="16" t="s">
        <v>115</v>
      </c>
      <c r="C203" s="16" t="s">
        <v>346</v>
      </c>
      <c r="D203" s="16" t="s">
        <v>165</v>
      </c>
      <c r="E203" s="45">
        <v>10691601.02</v>
      </c>
    </row>
    <row r="204" spans="1:5" ht="25.5">
      <c r="A204" s="15" t="s">
        <v>347</v>
      </c>
      <c r="B204" s="16" t="s">
        <v>115</v>
      </c>
      <c r="C204" s="16" t="s">
        <v>348</v>
      </c>
      <c r="D204" s="16"/>
      <c r="E204" s="45">
        <f>E205</f>
        <v>22510000</v>
      </c>
    </row>
    <row r="205" spans="1:5" ht="25.5">
      <c r="A205" s="15" t="s">
        <v>179</v>
      </c>
      <c r="B205" s="16" t="s">
        <v>115</v>
      </c>
      <c r="C205" s="16" t="s">
        <v>348</v>
      </c>
      <c r="D205" s="16" t="s">
        <v>165</v>
      </c>
      <c r="E205" s="45">
        <v>22510000</v>
      </c>
    </row>
    <row r="206" spans="1:5" ht="38.25">
      <c r="A206" s="15" t="s">
        <v>264</v>
      </c>
      <c r="B206" s="16" t="s">
        <v>115</v>
      </c>
      <c r="C206" s="16" t="s">
        <v>265</v>
      </c>
      <c r="D206" s="16"/>
      <c r="E206" s="45">
        <f>E207</f>
        <v>7033889.94</v>
      </c>
    </row>
    <row r="207" spans="1:5" ht="25.5">
      <c r="A207" s="15" t="s">
        <v>179</v>
      </c>
      <c r="B207" s="16" t="s">
        <v>115</v>
      </c>
      <c r="C207" s="16" t="s">
        <v>265</v>
      </c>
      <c r="D207" s="16" t="s">
        <v>165</v>
      </c>
      <c r="E207" s="45">
        <v>7033889.94</v>
      </c>
    </row>
    <row r="208" spans="1:5" ht="38.25">
      <c r="A208" s="15" t="s">
        <v>311</v>
      </c>
      <c r="B208" s="16" t="s">
        <v>115</v>
      </c>
      <c r="C208" s="16" t="s">
        <v>312</v>
      </c>
      <c r="D208" s="16"/>
      <c r="E208" s="45">
        <f>E209</f>
        <v>2044206.01</v>
      </c>
    </row>
    <row r="209" spans="1:5" ht="25.5">
      <c r="A209" s="15" t="s">
        <v>179</v>
      </c>
      <c r="B209" s="16" t="s">
        <v>115</v>
      </c>
      <c r="C209" s="16" t="s">
        <v>312</v>
      </c>
      <c r="D209" s="16" t="s">
        <v>165</v>
      </c>
      <c r="E209" s="45">
        <v>2044206.01</v>
      </c>
    </row>
    <row r="210" spans="1:5" ht="38.25">
      <c r="A210" s="15" t="s">
        <v>313</v>
      </c>
      <c r="B210" s="16" t="s">
        <v>115</v>
      </c>
      <c r="C210" s="16" t="s">
        <v>314</v>
      </c>
      <c r="D210" s="16"/>
      <c r="E210" s="45">
        <f>E211</f>
        <v>285403.6</v>
      </c>
    </row>
    <row r="211" spans="1:5" ht="25.5">
      <c r="A211" s="15" t="s">
        <v>179</v>
      </c>
      <c r="B211" s="16" t="s">
        <v>115</v>
      </c>
      <c r="C211" s="16" t="s">
        <v>314</v>
      </c>
      <c r="D211" s="16" t="s">
        <v>165</v>
      </c>
      <c r="E211" s="45">
        <v>285403.6</v>
      </c>
    </row>
    <row r="212" spans="1:5" ht="38.25">
      <c r="A212" s="15" t="s">
        <v>315</v>
      </c>
      <c r="B212" s="16" t="s">
        <v>115</v>
      </c>
      <c r="C212" s="16" t="s">
        <v>316</v>
      </c>
      <c r="D212" s="16"/>
      <c r="E212" s="45">
        <f>E213</f>
        <v>223395.09</v>
      </c>
    </row>
    <row r="213" spans="1:5" ht="25.5">
      <c r="A213" s="15" t="s">
        <v>179</v>
      </c>
      <c r="B213" s="16" t="s">
        <v>115</v>
      </c>
      <c r="C213" s="16" t="s">
        <v>316</v>
      </c>
      <c r="D213" s="16" t="s">
        <v>165</v>
      </c>
      <c r="E213" s="45">
        <v>223395.09</v>
      </c>
    </row>
    <row r="214" spans="1:5" ht="25.5">
      <c r="A214" s="15" t="s">
        <v>349</v>
      </c>
      <c r="B214" s="16" t="s">
        <v>115</v>
      </c>
      <c r="C214" s="16" t="s">
        <v>350</v>
      </c>
      <c r="D214" s="16"/>
      <c r="E214" s="45">
        <f>E215</f>
        <v>7947772</v>
      </c>
    </row>
    <row r="215" spans="1:5" ht="25.5">
      <c r="A215" s="15" t="s">
        <v>179</v>
      </c>
      <c r="B215" s="16" t="s">
        <v>115</v>
      </c>
      <c r="C215" s="16" t="s">
        <v>350</v>
      </c>
      <c r="D215" s="16" t="s">
        <v>165</v>
      </c>
      <c r="E215" s="45">
        <v>7947772</v>
      </c>
    </row>
    <row r="216" spans="1:5" s="20" customFormat="1" ht="12.75">
      <c r="A216" s="9" t="s">
        <v>75</v>
      </c>
      <c r="B216" s="10" t="s">
        <v>76</v>
      </c>
      <c r="C216" s="10"/>
      <c r="D216" s="10"/>
      <c r="E216" s="43">
        <f>E217+E226</f>
        <v>79107142.98</v>
      </c>
    </row>
    <row r="217" spans="1:5" ht="38.25">
      <c r="A217" s="15" t="s">
        <v>191</v>
      </c>
      <c r="B217" s="16" t="s">
        <v>76</v>
      </c>
      <c r="C217" s="16" t="s">
        <v>56</v>
      </c>
      <c r="D217" s="16"/>
      <c r="E217" s="45">
        <f>E218+E222+E220+E224</f>
        <v>42631587.620000005</v>
      </c>
    </row>
    <row r="218" spans="1:5" ht="12.75">
      <c r="A218" s="15" t="s">
        <v>77</v>
      </c>
      <c r="B218" s="13" t="s">
        <v>76</v>
      </c>
      <c r="C218" s="13" t="s">
        <v>34</v>
      </c>
      <c r="D218" s="13"/>
      <c r="E218" s="44">
        <f>E219</f>
        <v>10545067.57</v>
      </c>
    </row>
    <row r="219" spans="1:5" ht="25.5">
      <c r="A219" s="15" t="s">
        <v>179</v>
      </c>
      <c r="B219" s="16" t="s">
        <v>76</v>
      </c>
      <c r="C219" s="16" t="s">
        <v>34</v>
      </c>
      <c r="D219" s="16" t="s">
        <v>165</v>
      </c>
      <c r="E219" s="45">
        <v>10545067.57</v>
      </c>
    </row>
    <row r="220" spans="1:5" ht="38.25">
      <c r="A220" s="15" t="s">
        <v>342</v>
      </c>
      <c r="B220" s="16" t="s">
        <v>76</v>
      </c>
      <c r="C220" s="16" t="s">
        <v>351</v>
      </c>
      <c r="D220" s="16"/>
      <c r="E220" s="45">
        <f>E221</f>
        <v>612018</v>
      </c>
    </row>
    <row r="221" spans="1:5" ht="25.5">
      <c r="A221" s="15" t="s">
        <v>179</v>
      </c>
      <c r="B221" s="16" t="s">
        <v>76</v>
      </c>
      <c r="C221" s="16" t="s">
        <v>351</v>
      </c>
      <c r="D221" s="16" t="s">
        <v>165</v>
      </c>
      <c r="E221" s="45">
        <v>612018</v>
      </c>
    </row>
    <row r="222" spans="1:5" ht="51">
      <c r="A222" s="15" t="s">
        <v>283</v>
      </c>
      <c r="B222" s="16" t="s">
        <v>76</v>
      </c>
      <c r="C222" s="16" t="s">
        <v>282</v>
      </c>
      <c r="D222" s="16"/>
      <c r="E222" s="45">
        <f>E223</f>
        <v>17659502.05</v>
      </c>
    </row>
    <row r="223" spans="1:5" ht="25.5">
      <c r="A223" s="15" t="s">
        <v>179</v>
      </c>
      <c r="B223" s="16" t="s">
        <v>76</v>
      </c>
      <c r="C223" s="16" t="s">
        <v>282</v>
      </c>
      <c r="D223" s="16" t="s">
        <v>165</v>
      </c>
      <c r="E223" s="45">
        <v>17659502.05</v>
      </c>
    </row>
    <row r="224" spans="1:5" ht="25.5">
      <c r="A224" s="15" t="s">
        <v>349</v>
      </c>
      <c r="B224" s="16" t="s">
        <v>76</v>
      </c>
      <c r="C224" s="16" t="s">
        <v>352</v>
      </c>
      <c r="D224" s="16"/>
      <c r="E224" s="45">
        <f>E225</f>
        <v>13815000</v>
      </c>
    </row>
    <row r="225" spans="1:5" ht="25.5">
      <c r="A225" s="15" t="s">
        <v>179</v>
      </c>
      <c r="B225" s="16" t="s">
        <v>76</v>
      </c>
      <c r="C225" s="16" t="s">
        <v>352</v>
      </c>
      <c r="D225" s="16" t="s">
        <v>165</v>
      </c>
      <c r="E225" s="45">
        <v>13815000</v>
      </c>
    </row>
    <row r="226" spans="1:5" ht="38.25">
      <c r="A226" s="27" t="s">
        <v>6</v>
      </c>
      <c r="B226" s="10" t="s">
        <v>76</v>
      </c>
      <c r="C226" s="10" t="s">
        <v>35</v>
      </c>
      <c r="D226" s="10"/>
      <c r="E226" s="43">
        <f>E227+E229+E233+E231</f>
        <v>36475555.36</v>
      </c>
    </row>
    <row r="227" spans="1:5" ht="12.75">
      <c r="A227" s="15" t="s">
        <v>77</v>
      </c>
      <c r="B227" s="16" t="s">
        <v>76</v>
      </c>
      <c r="C227" s="16" t="s">
        <v>317</v>
      </c>
      <c r="D227" s="16"/>
      <c r="E227" s="45">
        <f>E228</f>
        <v>8391287.47</v>
      </c>
    </row>
    <row r="228" spans="1:5" ht="25.5">
      <c r="A228" s="15" t="s">
        <v>179</v>
      </c>
      <c r="B228" s="16" t="s">
        <v>76</v>
      </c>
      <c r="C228" s="16" t="s">
        <v>317</v>
      </c>
      <c r="D228" s="16" t="s">
        <v>165</v>
      </c>
      <c r="E228" s="45">
        <v>8391287.47</v>
      </c>
    </row>
    <row r="229" spans="1:5" ht="12.75">
      <c r="A229" s="15" t="s">
        <v>331</v>
      </c>
      <c r="B229" s="16" t="s">
        <v>76</v>
      </c>
      <c r="C229" s="16" t="s">
        <v>353</v>
      </c>
      <c r="D229" s="16"/>
      <c r="E229" s="45">
        <f>E230</f>
        <v>965552.89</v>
      </c>
    </row>
    <row r="230" spans="1:5" ht="25.5">
      <c r="A230" s="15" t="s">
        <v>179</v>
      </c>
      <c r="B230" s="16" t="s">
        <v>76</v>
      </c>
      <c r="C230" s="16" t="s">
        <v>353</v>
      </c>
      <c r="D230" s="16" t="s">
        <v>165</v>
      </c>
      <c r="E230" s="45">
        <v>965552.89</v>
      </c>
    </row>
    <row r="231" spans="1:5" ht="38.25">
      <c r="A231" s="15" t="s">
        <v>342</v>
      </c>
      <c r="B231" s="16" t="s">
        <v>76</v>
      </c>
      <c r="C231" s="16" t="s">
        <v>354</v>
      </c>
      <c r="D231" s="16"/>
      <c r="E231" s="45">
        <f>E232</f>
        <v>1453855</v>
      </c>
    </row>
    <row r="232" spans="1:5" ht="25.5">
      <c r="A232" s="15" t="s">
        <v>179</v>
      </c>
      <c r="B232" s="16" t="s">
        <v>76</v>
      </c>
      <c r="C232" s="16" t="s">
        <v>354</v>
      </c>
      <c r="D232" s="16" t="s">
        <v>165</v>
      </c>
      <c r="E232" s="45">
        <v>1453855</v>
      </c>
    </row>
    <row r="233" spans="1:5" ht="51">
      <c r="A233" s="15" t="s">
        <v>283</v>
      </c>
      <c r="B233" s="16" t="s">
        <v>76</v>
      </c>
      <c r="C233" s="16" t="s">
        <v>284</v>
      </c>
      <c r="D233" s="16"/>
      <c r="E233" s="45">
        <f>E234</f>
        <v>25664860</v>
      </c>
    </row>
    <row r="234" spans="1:5" ht="25.5">
      <c r="A234" s="15" t="s">
        <v>179</v>
      </c>
      <c r="B234" s="16" t="s">
        <v>76</v>
      </c>
      <c r="C234" s="16" t="s">
        <v>284</v>
      </c>
      <c r="D234" s="16" t="s">
        <v>165</v>
      </c>
      <c r="E234" s="45">
        <v>25664860</v>
      </c>
    </row>
    <row r="235" spans="1:5" ht="12.75">
      <c r="A235" s="6" t="s">
        <v>79</v>
      </c>
      <c r="B235" s="17" t="s">
        <v>119</v>
      </c>
      <c r="C235" s="17"/>
      <c r="D235" s="17"/>
      <c r="E235" s="46">
        <f>E236+E243</f>
        <v>34791865.63</v>
      </c>
    </row>
    <row r="236" spans="1:5" ht="38.25">
      <c r="A236" s="6" t="s">
        <v>204</v>
      </c>
      <c r="B236" s="17" t="s">
        <v>119</v>
      </c>
      <c r="C236" s="17" t="s">
        <v>57</v>
      </c>
      <c r="D236" s="17"/>
      <c r="E236" s="46">
        <f>E239+E237+E241</f>
        <v>4983696.65</v>
      </c>
    </row>
    <row r="237" spans="1:5" ht="12.75">
      <c r="A237" s="12" t="s">
        <v>0</v>
      </c>
      <c r="B237" s="13" t="s">
        <v>119</v>
      </c>
      <c r="C237" s="13" t="s">
        <v>36</v>
      </c>
      <c r="D237" s="13"/>
      <c r="E237" s="44">
        <f>E238</f>
        <v>150000</v>
      </c>
    </row>
    <row r="238" spans="1:5" ht="25.5">
      <c r="A238" s="12" t="s">
        <v>1</v>
      </c>
      <c r="B238" s="13" t="s">
        <v>119</v>
      </c>
      <c r="C238" s="13" t="s">
        <v>36</v>
      </c>
      <c r="D238" s="13" t="s">
        <v>157</v>
      </c>
      <c r="E238" s="44">
        <v>150000</v>
      </c>
    </row>
    <row r="239" spans="1:5" ht="12.75">
      <c r="A239" s="15" t="s">
        <v>219</v>
      </c>
      <c r="B239" s="16" t="s">
        <v>119</v>
      </c>
      <c r="C239" s="16" t="s">
        <v>37</v>
      </c>
      <c r="D239" s="16"/>
      <c r="E239" s="45">
        <f>E240</f>
        <v>4825469.65</v>
      </c>
    </row>
    <row r="240" spans="1:5" ht="25.5">
      <c r="A240" s="15" t="s">
        <v>179</v>
      </c>
      <c r="B240" s="16" t="s">
        <v>119</v>
      </c>
      <c r="C240" s="16" t="s">
        <v>37</v>
      </c>
      <c r="D240" s="16" t="s">
        <v>165</v>
      </c>
      <c r="E240" s="45">
        <v>4825469.65</v>
      </c>
    </row>
    <row r="241" spans="1:5" ht="38.25">
      <c r="A241" s="15" t="s">
        <v>342</v>
      </c>
      <c r="B241" s="16" t="s">
        <v>119</v>
      </c>
      <c r="C241" s="16" t="s">
        <v>355</v>
      </c>
      <c r="D241" s="16"/>
      <c r="E241" s="45">
        <f>E242</f>
        <v>8227</v>
      </c>
    </row>
    <row r="242" spans="1:5" ht="25.5">
      <c r="A242" s="15" t="s">
        <v>179</v>
      </c>
      <c r="B242" s="16" t="s">
        <v>119</v>
      </c>
      <c r="C242" s="16" t="s">
        <v>355</v>
      </c>
      <c r="D242" s="16" t="s">
        <v>165</v>
      </c>
      <c r="E242" s="45">
        <v>8227</v>
      </c>
    </row>
    <row r="243" spans="1:5" ht="38.25">
      <c r="A243" s="6" t="s">
        <v>80</v>
      </c>
      <c r="B243" s="17" t="s">
        <v>119</v>
      </c>
      <c r="C243" s="17" t="s">
        <v>38</v>
      </c>
      <c r="D243" s="17"/>
      <c r="E243" s="46">
        <f>E244</f>
        <v>29808168.98</v>
      </c>
    </row>
    <row r="244" spans="1:5" ht="38.25">
      <c r="A244" s="12" t="s">
        <v>81</v>
      </c>
      <c r="B244" s="13" t="s">
        <v>119</v>
      </c>
      <c r="C244" s="13" t="s">
        <v>93</v>
      </c>
      <c r="D244" s="13"/>
      <c r="E244" s="44">
        <f>E247+E249+E245+E252+E254</f>
        <v>29808168.98</v>
      </c>
    </row>
    <row r="245" spans="1:5" ht="12.75">
      <c r="A245" s="12" t="s">
        <v>356</v>
      </c>
      <c r="B245" s="13" t="s">
        <v>119</v>
      </c>
      <c r="C245" s="16" t="s">
        <v>357</v>
      </c>
      <c r="D245" s="13"/>
      <c r="E245" s="44">
        <f>E246</f>
        <v>372400</v>
      </c>
    </row>
    <row r="246" spans="1:5" ht="25.5">
      <c r="A246" s="15" t="s">
        <v>179</v>
      </c>
      <c r="B246" s="13" t="s">
        <v>119</v>
      </c>
      <c r="C246" s="16" t="s">
        <v>357</v>
      </c>
      <c r="D246" s="13" t="s">
        <v>165</v>
      </c>
      <c r="E246" s="44">
        <v>372400</v>
      </c>
    </row>
    <row r="247" spans="1:5" ht="12.75">
      <c r="A247" s="15" t="s">
        <v>184</v>
      </c>
      <c r="B247" s="16" t="s">
        <v>119</v>
      </c>
      <c r="C247" s="16" t="s">
        <v>94</v>
      </c>
      <c r="D247" s="16"/>
      <c r="E247" s="45">
        <f>E248</f>
        <v>11632504.18</v>
      </c>
    </row>
    <row r="248" spans="1:5" ht="25.5">
      <c r="A248" s="15" t="s">
        <v>179</v>
      </c>
      <c r="B248" s="16" t="s">
        <v>119</v>
      </c>
      <c r="C248" s="16" t="s">
        <v>94</v>
      </c>
      <c r="D248" s="16" t="s">
        <v>165</v>
      </c>
      <c r="E248" s="45">
        <v>11632504.18</v>
      </c>
    </row>
    <row r="249" spans="1:5" ht="38.25">
      <c r="A249" s="15" t="s">
        <v>83</v>
      </c>
      <c r="B249" s="16" t="s">
        <v>119</v>
      </c>
      <c r="C249" s="16" t="s">
        <v>74</v>
      </c>
      <c r="D249" s="16"/>
      <c r="E249" s="45">
        <f>E250+E251</f>
        <v>15809076.8</v>
      </c>
    </row>
    <row r="250" spans="1:5" ht="12.75">
      <c r="A250" s="15" t="s">
        <v>178</v>
      </c>
      <c r="B250" s="16" t="s">
        <v>119</v>
      </c>
      <c r="C250" s="16" t="s">
        <v>74</v>
      </c>
      <c r="D250" s="16" t="s">
        <v>159</v>
      </c>
      <c r="E250" s="45">
        <v>9583416.8</v>
      </c>
    </row>
    <row r="251" spans="1:5" ht="25.5">
      <c r="A251" s="15" t="s">
        <v>179</v>
      </c>
      <c r="B251" s="16" t="s">
        <v>119</v>
      </c>
      <c r="C251" s="16" t="s">
        <v>74</v>
      </c>
      <c r="D251" s="16" t="s">
        <v>165</v>
      </c>
      <c r="E251" s="45">
        <v>6225660</v>
      </c>
    </row>
    <row r="252" spans="1:5" ht="38.25">
      <c r="A252" s="15" t="s">
        <v>342</v>
      </c>
      <c r="B252" s="16" t="s">
        <v>119</v>
      </c>
      <c r="C252" s="16" t="s">
        <v>358</v>
      </c>
      <c r="D252" s="16"/>
      <c r="E252" s="45">
        <f>E253</f>
        <v>168378</v>
      </c>
    </row>
    <row r="253" spans="1:5" ht="25.5">
      <c r="A253" s="15" t="s">
        <v>179</v>
      </c>
      <c r="B253" s="16" t="s">
        <v>119</v>
      </c>
      <c r="C253" s="16" t="s">
        <v>358</v>
      </c>
      <c r="D253" s="16" t="s">
        <v>165</v>
      </c>
      <c r="E253" s="45">
        <v>168378</v>
      </c>
    </row>
    <row r="254" spans="1:5" ht="38.25">
      <c r="A254" s="15" t="s">
        <v>360</v>
      </c>
      <c r="B254" s="16" t="s">
        <v>119</v>
      </c>
      <c r="C254" s="16" t="s">
        <v>359</v>
      </c>
      <c r="D254" s="16"/>
      <c r="E254" s="45">
        <f>E255</f>
        <v>1825810</v>
      </c>
    </row>
    <row r="255" spans="1:5" ht="25.5">
      <c r="A255" s="15" t="s">
        <v>179</v>
      </c>
      <c r="B255" s="16" t="s">
        <v>119</v>
      </c>
      <c r="C255" s="16" t="s">
        <v>359</v>
      </c>
      <c r="D255" s="16" t="s">
        <v>165</v>
      </c>
      <c r="E255" s="45">
        <v>1825810</v>
      </c>
    </row>
    <row r="256" spans="1:5" ht="12.75">
      <c r="A256" s="15" t="s">
        <v>117</v>
      </c>
      <c r="B256" s="16" t="s">
        <v>118</v>
      </c>
      <c r="C256" s="16"/>
      <c r="D256" s="16"/>
      <c r="E256" s="45">
        <f>E259+E257</f>
        <v>39174814.85</v>
      </c>
    </row>
    <row r="257" spans="1:5" ht="12.75">
      <c r="A257" s="15" t="s">
        <v>185</v>
      </c>
      <c r="B257" s="16" t="s">
        <v>118</v>
      </c>
      <c r="C257" s="16" t="s">
        <v>272</v>
      </c>
      <c r="D257" s="16"/>
      <c r="E257" s="45">
        <f>E258</f>
        <v>328347.5</v>
      </c>
    </row>
    <row r="258" spans="1:5" ht="25.5">
      <c r="A258" s="15" t="s">
        <v>162</v>
      </c>
      <c r="B258" s="16" t="s">
        <v>118</v>
      </c>
      <c r="C258" s="16" t="s">
        <v>272</v>
      </c>
      <c r="D258" s="16" t="s">
        <v>157</v>
      </c>
      <c r="E258" s="45">
        <v>328347.5</v>
      </c>
    </row>
    <row r="259" spans="1:5" ht="38.25">
      <c r="A259" s="15" t="s">
        <v>99</v>
      </c>
      <c r="B259" s="16" t="s">
        <v>118</v>
      </c>
      <c r="C259" s="16" t="s">
        <v>95</v>
      </c>
      <c r="D259" s="16"/>
      <c r="E259" s="45">
        <f>E260</f>
        <v>38846467.35</v>
      </c>
    </row>
    <row r="260" spans="1:5" ht="12.75">
      <c r="A260" s="12" t="s">
        <v>78</v>
      </c>
      <c r="B260" s="13" t="s">
        <v>118</v>
      </c>
      <c r="C260" s="13" t="s">
        <v>96</v>
      </c>
      <c r="D260" s="13"/>
      <c r="E260" s="44">
        <f>E261+E262+E263</f>
        <v>38846467.35</v>
      </c>
    </row>
    <row r="261" spans="1:5" ht="51">
      <c r="A261" s="15" t="s">
        <v>161</v>
      </c>
      <c r="B261" s="16" t="s">
        <v>118</v>
      </c>
      <c r="C261" s="13" t="s">
        <v>96</v>
      </c>
      <c r="D261" s="16" t="s">
        <v>156</v>
      </c>
      <c r="E261" s="45">
        <v>33458447.39</v>
      </c>
    </row>
    <row r="262" spans="1:5" ht="25.5">
      <c r="A262" s="15" t="s">
        <v>162</v>
      </c>
      <c r="B262" s="16" t="s">
        <v>118</v>
      </c>
      <c r="C262" s="13" t="s">
        <v>96</v>
      </c>
      <c r="D262" s="16" t="s">
        <v>157</v>
      </c>
      <c r="E262" s="45">
        <v>5062644.96</v>
      </c>
    </row>
    <row r="263" spans="1:5" ht="12.75">
      <c r="A263" s="15" t="s">
        <v>163</v>
      </c>
      <c r="B263" s="16" t="s">
        <v>118</v>
      </c>
      <c r="C263" s="13" t="s">
        <v>96</v>
      </c>
      <c r="D263" s="16" t="s">
        <v>158</v>
      </c>
      <c r="E263" s="45">
        <v>325375</v>
      </c>
    </row>
    <row r="264" spans="1:5" ht="12.75">
      <c r="A264" s="6" t="s">
        <v>223</v>
      </c>
      <c r="B264" s="17" t="s">
        <v>215</v>
      </c>
      <c r="C264" s="17"/>
      <c r="D264" s="17"/>
      <c r="E264" s="46">
        <f>E265+E282</f>
        <v>161379927.29000002</v>
      </c>
    </row>
    <row r="265" spans="1:5" ht="38.25" customHeight="1">
      <c r="A265" s="28" t="s">
        <v>85</v>
      </c>
      <c r="B265" s="13" t="s">
        <v>216</v>
      </c>
      <c r="C265" s="13" t="s">
        <v>58</v>
      </c>
      <c r="D265" s="13"/>
      <c r="E265" s="44">
        <f>E266+E268+E270+E272+E274+E276+E278+E280</f>
        <v>38039562.05</v>
      </c>
    </row>
    <row r="266" spans="1:5" ht="12.75">
      <c r="A266" s="12" t="s">
        <v>220</v>
      </c>
      <c r="B266" s="13" t="s">
        <v>216</v>
      </c>
      <c r="C266" s="13" t="s">
        <v>84</v>
      </c>
      <c r="D266" s="13"/>
      <c r="E266" s="44">
        <f>E267</f>
        <v>16153522.65</v>
      </c>
    </row>
    <row r="267" spans="1:5" ht="25.5">
      <c r="A267" s="29" t="s">
        <v>179</v>
      </c>
      <c r="B267" s="13" t="s">
        <v>216</v>
      </c>
      <c r="C267" s="13" t="s">
        <v>84</v>
      </c>
      <c r="D267" s="13" t="s">
        <v>165</v>
      </c>
      <c r="E267" s="44">
        <v>16153522.65</v>
      </c>
    </row>
    <row r="268" spans="1:5" ht="12.75">
      <c r="A268" s="29" t="s">
        <v>233</v>
      </c>
      <c r="B268" s="30" t="s">
        <v>216</v>
      </c>
      <c r="C268" s="31">
        <v>1300045870</v>
      </c>
      <c r="D268" s="31"/>
      <c r="E268" s="48">
        <f>E269</f>
        <v>871232</v>
      </c>
    </row>
    <row r="269" spans="1:5" ht="25.5">
      <c r="A269" s="29" t="s">
        <v>179</v>
      </c>
      <c r="B269" s="30" t="s">
        <v>216</v>
      </c>
      <c r="C269" s="31">
        <v>1300045870</v>
      </c>
      <c r="D269" s="31">
        <v>600</v>
      </c>
      <c r="E269" s="48">
        <v>871232</v>
      </c>
    </row>
    <row r="270" spans="1:5" ht="38.25">
      <c r="A270" s="29" t="s">
        <v>342</v>
      </c>
      <c r="B270" s="13" t="s">
        <v>216</v>
      </c>
      <c r="C270" s="13" t="s">
        <v>408</v>
      </c>
      <c r="D270" s="13"/>
      <c r="E270" s="48">
        <f>E271</f>
        <v>291805.11</v>
      </c>
    </row>
    <row r="271" spans="1:5" ht="25.5">
      <c r="A271" s="29" t="s">
        <v>179</v>
      </c>
      <c r="B271" s="13" t="s">
        <v>216</v>
      </c>
      <c r="C271" s="13" t="s">
        <v>408</v>
      </c>
      <c r="D271" s="13" t="s">
        <v>165</v>
      </c>
      <c r="E271" s="48">
        <v>291805.11</v>
      </c>
    </row>
    <row r="272" spans="1:5" ht="38.25">
      <c r="A272" s="29" t="s">
        <v>285</v>
      </c>
      <c r="B272" s="13" t="s">
        <v>216</v>
      </c>
      <c r="C272" s="13" t="s">
        <v>286</v>
      </c>
      <c r="D272" s="13"/>
      <c r="E272" s="44">
        <f>E273</f>
        <v>19174016.67</v>
      </c>
    </row>
    <row r="273" spans="1:5" ht="25.5">
      <c r="A273" s="29" t="s">
        <v>179</v>
      </c>
      <c r="B273" s="13" t="s">
        <v>216</v>
      </c>
      <c r="C273" s="13" t="s">
        <v>286</v>
      </c>
      <c r="D273" s="13" t="s">
        <v>165</v>
      </c>
      <c r="E273" s="44">
        <v>19174016.67</v>
      </c>
    </row>
    <row r="274" spans="1:5" ht="12.75">
      <c r="A274" s="29" t="s">
        <v>331</v>
      </c>
      <c r="B274" s="13" t="s">
        <v>216</v>
      </c>
      <c r="C274" s="13" t="s">
        <v>361</v>
      </c>
      <c r="D274" s="13"/>
      <c r="E274" s="44">
        <f>E275</f>
        <v>100000</v>
      </c>
    </row>
    <row r="275" spans="1:5" ht="25.5">
      <c r="A275" s="29" t="s">
        <v>179</v>
      </c>
      <c r="B275" s="13" t="s">
        <v>216</v>
      </c>
      <c r="C275" s="13" t="s">
        <v>361</v>
      </c>
      <c r="D275" s="13" t="s">
        <v>165</v>
      </c>
      <c r="E275" s="44">
        <v>100000</v>
      </c>
    </row>
    <row r="276" spans="1:5" ht="25.5">
      <c r="A276" s="29" t="s">
        <v>363</v>
      </c>
      <c r="B276" s="13" t="s">
        <v>216</v>
      </c>
      <c r="C276" s="13" t="s">
        <v>362</v>
      </c>
      <c r="D276" s="13"/>
      <c r="E276" s="44">
        <f>E277</f>
        <v>1148985.62</v>
      </c>
    </row>
    <row r="277" spans="1:5" ht="25.5">
      <c r="A277" s="29" t="s">
        <v>179</v>
      </c>
      <c r="B277" s="13" t="s">
        <v>216</v>
      </c>
      <c r="C277" s="13" t="s">
        <v>362</v>
      </c>
      <c r="D277" s="13" t="s">
        <v>165</v>
      </c>
      <c r="E277" s="44">
        <v>1148985.62</v>
      </c>
    </row>
    <row r="278" spans="1:5" ht="38.25">
      <c r="A278" s="29" t="s">
        <v>313</v>
      </c>
      <c r="B278" s="13" t="s">
        <v>216</v>
      </c>
      <c r="C278" s="13" t="s">
        <v>364</v>
      </c>
      <c r="D278" s="13"/>
      <c r="E278" s="44">
        <f>E279</f>
        <v>150000</v>
      </c>
    </row>
    <row r="279" spans="1:5" ht="25.5">
      <c r="A279" s="29" t="s">
        <v>179</v>
      </c>
      <c r="B279" s="13" t="s">
        <v>216</v>
      </c>
      <c r="C279" s="13" t="s">
        <v>364</v>
      </c>
      <c r="D279" s="13" t="s">
        <v>165</v>
      </c>
      <c r="E279" s="44">
        <v>150000</v>
      </c>
    </row>
    <row r="280" spans="1:5" ht="38.25">
      <c r="A280" s="29" t="s">
        <v>315</v>
      </c>
      <c r="B280" s="13" t="s">
        <v>216</v>
      </c>
      <c r="C280" s="13" t="s">
        <v>365</v>
      </c>
      <c r="D280" s="13"/>
      <c r="E280" s="44">
        <f>E281</f>
        <v>150000</v>
      </c>
    </row>
    <row r="281" spans="1:5" ht="25.5">
      <c r="A281" s="29" t="s">
        <v>179</v>
      </c>
      <c r="B281" s="13" t="s">
        <v>216</v>
      </c>
      <c r="C281" s="13" t="s">
        <v>365</v>
      </c>
      <c r="D281" s="13" t="s">
        <v>165</v>
      </c>
      <c r="E281" s="44">
        <v>150000</v>
      </c>
    </row>
    <row r="282" spans="1:5" ht="38.25">
      <c r="A282" s="6" t="s">
        <v>3</v>
      </c>
      <c r="B282" s="17" t="s">
        <v>215</v>
      </c>
      <c r="C282" s="17" t="s">
        <v>35</v>
      </c>
      <c r="D282" s="17"/>
      <c r="E282" s="49">
        <f>E283+E286+E295+E304+E309+E316+E323</f>
        <v>123340365.24000001</v>
      </c>
    </row>
    <row r="283" spans="1:5" ht="12.75">
      <c r="A283" s="15" t="s">
        <v>233</v>
      </c>
      <c r="B283" s="16" t="s">
        <v>216</v>
      </c>
      <c r="C283" s="16" t="s">
        <v>382</v>
      </c>
      <c r="D283" s="16"/>
      <c r="E283" s="48">
        <f>E284+E285</f>
        <v>2189851.4</v>
      </c>
    </row>
    <row r="284" spans="1:5" ht="25.5">
      <c r="A284" s="15" t="s">
        <v>1</v>
      </c>
      <c r="B284" s="16" t="s">
        <v>216</v>
      </c>
      <c r="C284" s="16" t="s">
        <v>382</v>
      </c>
      <c r="D284" s="16" t="s">
        <v>157</v>
      </c>
      <c r="E284" s="48">
        <v>619825</v>
      </c>
    </row>
    <row r="285" spans="1:5" ht="25.5">
      <c r="A285" s="29" t="s">
        <v>179</v>
      </c>
      <c r="B285" s="16" t="s">
        <v>216</v>
      </c>
      <c r="C285" s="16" t="s">
        <v>382</v>
      </c>
      <c r="D285" s="16" t="s">
        <v>165</v>
      </c>
      <c r="E285" s="48">
        <v>1570026.4</v>
      </c>
    </row>
    <row r="286" spans="1:5" ht="12.75">
      <c r="A286" s="15" t="s">
        <v>318</v>
      </c>
      <c r="B286" s="16" t="s">
        <v>216</v>
      </c>
      <c r="C286" s="16" t="s">
        <v>319</v>
      </c>
      <c r="D286" s="16"/>
      <c r="E286" s="48">
        <f>E287+E293+E289+E291</f>
        <v>30650390.34</v>
      </c>
    </row>
    <row r="287" spans="1:5" ht="12.75">
      <c r="A287" s="29" t="s">
        <v>222</v>
      </c>
      <c r="B287" s="30" t="s">
        <v>216</v>
      </c>
      <c r="C287" s="31">
        <v>1810044290</v>
      </c>
      <c r="D287" s="31"/>
      <c r="E287" s="48">
        <f>E288</f>
        <v>7119483.32</v>
      </c>
    </row>
    <row r="288" spans="1:5" ht="25.5">
      <c r="A288" s="29" t="s">
        <v>179</v>
      </c>
      <c r="B288" s="30" t="s">
        <v>216</v>
      </c>
      <c r="C288" s="31">
        <v>1810044290</v>
      </c>
      <c r="D288" s="31">
        <v>600</v>
      </c>
      <c r="E288" s="48">
        <v>7119483.32</v>
      </c>
    </row>
    <row r="289" spans="1:5" ht="12.75">
      <c r="A289" s="29" t="s">
        <v>331</v>
      </c>
      <c r="B289" s="30" t="s">
        <v>216</v>
      </c>
      <c r="C289" s="31" t="s">
        <v>366</v>
      </c>
      <c r="D289" s="31"/>
      <c r="E289" s="48">
        <f>E290</f>
        <v>72930</v>
      </c>
    </row>
    <row r="290" spans="1:5" ht="25.5">
      <c r="A290" s="29" t="s">
        <v>179</v>
      </c>
      <c r="B290" s="30" t="s">
        <v>216</v>
      </c>
      <c r="C290" s="31" t="s">
        <v>366</v>
      </c>
      <c r="D290" s="31">
        <v>600</v>
      </c>
      <c r="E290" s="48">
        <v>72930</v>
      </c>
    </row>
    <row r="291" spans="1:5" ht="36" customHeight="1">
      <c r="A291" s="29" t="s">
        <v>342</v>
      </c>
      <c r="B291" s="30" t="s">
        <v>216</v>
      </c>
      <c r="C291" s="31" t="s">
        <v>367</v>
      </c>
      <c r="D291" s="31"/>
      <c r="E291" s="48">
        <f>E292</f>
        <v>38700</v>
      </c>
    </row>
    <row r="292" spans="1:5" ht="25.5">
      <c r="A292" s="29" t="s">
        <v>179</v>
      </c>
      <c r="B292" s="30" t="s">
        <v>216</v>
      </c>
      <c r="C292" s="31" t="s">
        <v>367</v>
      </c>
      <c r="D292" s="31">
        <v>600</v>
      </c>
      <c r="E292" s="48">
        <v>38700</v>
      </c>
    </row>
    <row r="293" spans="1:5" ht="38.25">
      <c r="A293" s="29" t="s">
        <v>285</v>
      </c>
      <c r="B293" s="30" t="s">
        <v>216</v>
      </c>
      <c r="C293" s="13" t="s">
        <v>290</v>
      </c>
      <c r="D293" s="31"/>
      <c r="E293" s="48">
        <f>E294</f>
        <v>23419277.02</v>
      </c>
    </row>
    <row r="294" spans="1:5" ht="25.5">
      <c r="A294" s="29" t="s">
        <v>179</v>
      </c>
      <c r="B294" s="30" t="s">
        <v>216</v>
      </c>
      <c r="C294" s="13" t="s">
        <v>290</v>
      </c>
      <c r="D294" s="31">
        <v>600</v>
      </c>
      <c r="E294" s="48">
        <v>23419277.02</v>
      </c>
    </row>
    <row r="295" spans="1:5" ht="25.5">
      <c r="A295" s="29" t="s">
        <v>320</v>
      </c>
      <c r="B295" s="30" t="s">
        <v>216</v>
      </c>
      <c r="C295" s="13" t="s">
        <v>321</v>
      </c>
      <c r="D295" s="31"/>
      <c r="E295" s="48">
        <f>E296+E300+E298+E302</f>
        <v>42961288.760000005</v>
      </c>
    </row>
    <row r="296" spans="1:5" ht="12.75">
      <c r="A296" s="29" t="s">
        <v>220</v>
      </c>
      <c r="B296" s="30" t="s">
        <v>216</v>
      </c>
      <c r="C296" s="31">
        <v>1820044090</v>
      </c>
      <c r="D296" s="31"/>
      <c r="E296" s="48">
        <f>E297</f>
        <v>13426682.73</v>
      </c>
    </row>
    <row r="297" spans="1:5" ht="25.5">
      <c r="A297" s="29" t="s">
        <v>179</v>
      </c>
      <c r="B297" s="30" t="s">
        <v>216</v>
      </c>
      <c r="C297" s="31">
        <v>1820044090</v>
      </c>
      <c r="D297" s="31">
        <v>600</v>
      </c>
      <c r="E297" s="48">
        <v>13426682.73</v>
      </c>
    </row>
    <row r="298" spans="1:5" ht="38.25">
      <c r="A298" s="29" t="s">
        <v>342</v>
      </c>
      <c r="B298" s="30" t="s">
        <v>216</v>
      </c>
      <c r="C298" s="31" t="s">
        <v>368</v>
      </c>
      <c r="D298" s="31"/>
      <c r="E298" s="48">
        <f>E299</f>
        <v>1017300</v>
      </c>
    </row>
    <row r="299" spans="1:5" ht="25.5">
      <c r="A299" s="29" t="s">
        <v>179</v>
      </c>
      <c r="B299" s="30" t="s">
        <v>216</v>
      </c>
      <c r="C299" s="31" t="s">
        <v>368</v>
      </c>
      <c r="D299" s="31">
        <v>600</v>
      </c>
      <c r="E299" s="48">
        <v>1017300</v>
      </c>
    </row>
    <row r="300" spans="1:5" ht="38.25">
      <c r="A300" s="29" t="s">
        <v>285</v>
      </c>
      <c r="B300" s="30" t="s">
        <v>216</v>
      </c>
      <c r="C300" s="13" t="s">
        <v>287</v>
      </c>
      <c r="D300" s="31"/>
      <c r="E300" s="48">
        <f>E301</f>
        <v>27017306.03</v>
      </c>
    </row>
    <row r="301" spans="1:5" ht="25.5">
      <c r="A301" s="29" t="s">
        <v>179</v>
      </c>
      <c r="B301" s="30" t="s">
        <v>216</v>
      </c>
      <c r="C301" s="13" t="s">
        <v>287</v>
      </c>
      <c r="D301" s="31">
        <v>600</v>
      </c>
      <c r="E301" s="48">
        <v>27017306.03</v>
      </c>
    </row>
    <row r="302" spans="1:5" ht="37.5" customHeight="1">
      <c r="A302" s="29" t="s">
        <v>410</v>
      </c>
      <c r="B302" s="30" t="s">
        <v>216</v>
      </c>
      <c r="C302" s="13" t="s">
        <v>409</v>
      </c>
      <c r="D302" s="31"/>
      <c r="E302" s="48">
        <f>E303</f>
        <v>1500000</v>
      </c>
    </row>
    <row r="303" spans="1:5" ht="25.5">
      <c r="A303" s="29" t="s">
        <v>179</v>
      </c>
      <c r="B303" s="30" t="s">
        <v>216</v>
      </c>
      <c r="C303" s="13" t="s">
        <v>409</v>
      </c>
      <c r="D303" s="31">
        <v>600</v>
      </c>
      <c r="E303" s="48">
        <v>1500000</v>
      </c>
    </row>
    <row r="304" spans="1:5" ht="12.75">
      <c r="A304" s="29" t="s">
        <v>322</v>
      </c>
      <c r="B304" s="30" t="s">
        <v>216</v>
      </c>
      <c r="C304" s="13" t="s">
        <v>323</v>
      </c>
      <c r="D304" s="31"/>
      <c r="E304" s="48">
        <f>E305+E307</f>
        <v>7619728.45</v>
      </c>
    </row>
    <row r="305" spans="1:5" ht="12.75">
      <c r="A305" s="29" t="s">
        <v>220</v>
      </c>
      <c r="B305" s="30" t="s">
        <v>216</v>
      </c>
      <c r="C305" s="31">
        <v>1830044090</v>
      </c>
      <c r="D305" s="31"/>
      <c r="E305" s="48">
        <f>E306</f>
        <v>4382877.37</v>
      </c>
    </row>
    <row r="306" spans="1:5" ht="25.5">
      <c r="A306" s="29" t="s">
        <v>179</v>
      </c>
      <c r="B306" s="30" t="s">
        <v>216</v>
      </c>
      <c r="C306" s="31">
        <v>1830044090</v>
      </c>
      <c r="D306" s="31">
        <v>600</v>
      </c>
      <c r="E306" s="48">
        <v>4382877.37</v>
      </c>
    </row>
    <row r="307" spans="1:5" ht="38.25">
      <c r="A307" s="29" t="s">
        <v>285</v>
      </c>
      <c r="B307" s="30" t="s">
        <v>216</v>
      </c>
      <c r="C307" s="13" t="s">
        <v>288</v>
      </c>
      <c r="D307" s="31"/>
      <c r="E307" s="48">
        <f>E308</f>
        <v>3236851.08</v>
      </c>
    </row>
    <row r="308" spans="1:5" ht="25.5">
      <c r="A308" s="29" t="s">
        <v>179</v>
      </c>
      <c r="B308" s="30" t="s">
        <v>216</v>
      </c>
      <c r="C308" s="13" t="s">
        <v>288</v>
      </c>
      <c r="D308" s="31">
        <v>600</v>
      </c>
      <c r="E308" s="48">
        <v>3236851.08</v>
      </c>
    </row>
    <row r="309" spans="1:5" ht="12.75">
      <c r="A309" s="29" t="s">
        <v>324</v>
      </c>
      <c r="B309" s="30" t="s">
        <v>216</v>
      </c>
      <c r="C309" s="13" t="s">
        <v>325</v>
      </c>
      <c r="D309" s="31"/>
      <c r="E309" s="49">
        <f>E310+E314+E312</f>
        <v>10492564.95</v>
      </c>
    </row>
    <row r="310" spans="1:5" ht="12.75">
      <c r="A310" s="29" t="s">
        <v>221</v>
      </c>
      <c r="B310" s="30" t="s">
        <v>216</v>
      </c>
      <c r="C310" s="31">
        <v>1840044190</v>
      </c>
      <c r="D310" s="31"/>
      <c r="E310" s="48">
        <f>E311</f>
        <v>2780477.17</v>
      </c>
    </row>
    <row r="311" spans="1:5" ht="25.5">
      <c r="A311" s="29" t="s">
        <v>179</v>
      </c>
      <c r="B311" s="30" t="s">
        <v>216</v>
      </c>
      <c r="C311" s="31">
        <v>1840044190</v>
      </c>
      <c r="D311" s="31">
        <v>600</v>
      </c>
      <c r="E311" s="48">
        <v>2780477.17</v>
      </c>
    </row>
    <row r="312" spans="1:5" ht="38.25">
      <c r="A312" s="29" t="s">
        <v>342</v>
      </c>
      <c r="B312" s="30" t="s">
        <v>216</v>
      </c>
      <c r="C312" s="13" t="s">
        <v>369</v>
      </c>
      <c r="D312" s="31"/>
      <c r="E312" s="48">
        <f>E313</f>
        <v>1184259.86</v>
      </c>
    </row>
    <row r="313" spans="1:5" ht="25.5">
      <c r="A313" s="29" t="s">
        <v>179</v>
      </c>
      <c r="B313" s="30" t="s">
        <v>216</v>
      </c>
      <c r="C313" s="13" t="s">
        <v>369</v>
      </c>
      <c r="D313" s="31">
        <v>600</v>
      </c>
      <c r="E313" s="48">
        <v>1184259.86</v>
      </c>
    </row>
    <row r="314" spans="1:5" ht="38.25">
      <c r="A314" s="29" t="s">
        <v>285</v>
      </c>
      <c r="B314" s="30" t="s">
        <v>216</v>
      </c>
      <c r="C314" s="13" t="s">
        <v>289</v>
      </c>
      <c r="D314" s="31"/>
      <c r="E314" s="48">
        <f>E315</f>
        <v>6527827.92</v>
      </c>
    </row>
    <row r="315" spans="1:5" ht="25.5">
      <c r="A315" s="29" t="s">
        <v>179</v>
      </c>
      <c r="B315" s="30" t="s">
        <v>216</v>
      </c>
      <c r="C315" s="13" t="s">
        <v>289</v>
      </c>
      <c r="D315" s="31">
        <v>600</v>
      </c>
      <c r="E315" s="48">
        <v>6527827.92</v>
      </c>
    </row>
    <row r="316" spans="1:5" ht="12.75">
      <c r="A316" s="29" t="s">
        <v>101</v>
      </c>
      <c r="B316" s="30" t="s">
        <v>100</v>
      </c>
      <c r="C316" s="31"/>
      <c r="D316" s="31"/>
      <c r="E316" s="49">
        <f>E317+E319+E321</f>
        <v>11963301.280000001</v>
      </c>
    </row>
    <row r="317" spans="1:5" ht="12.75">
      <c r="A317" s="29" t="s">
        <v>64</v>
      </c>
      <c r="B317" s="30" t="s">
        <v>100</v>
      </c>
      <c r="C317" s="31">
        <v>1860044100</v>
      </c>
      <c r="D317" s="31"/>
      <c r="E317" s="48">
        <f>E318</f>
        <v>1668280</v>
      </c>
    </row>
    <row r="318" spans="1:5" ht="25.5">
      <c r="A318" s="29" t="s">
        <v>179</v>
      </c>
      <c r="B318" s="30" t="s">
        <v>100</v>
      </c>
      <c r="C318" s="31">
        <v>1860044100</v>
      </c>
      <c r="D318" s="31">
        <v>600</v>
      </c>
      <c r="E318" s="48">
        <v>1668280</v>
      </c>
    </row>
    <row r="319" spans="1:5" ht="25.5">
      <c r="A319" s="29" t="s">
        <v>390</v>
      </c>
      <c r="B319" s="30" t="s">
        <v>100</v>
      </c>
      <c r="C319" s="31" t="s">
        <v>391</v>
      </c>
      <c r="D319" s="31"/>
      <c r="E319" s="48">
        <f>E320</f>
        <v>2287500</v>
      </c>
    </row>
    <row r="320" spans="1:5" ht="25.5">
      <c r="A320" s="29" t="s">
        <v>179</v>
      </c>
      <c r="B320" s="30" t="s">
        <v>100</v>
      </c>
      <c r="C320" s="31" t="s">
        <v>391</v>
      </c>
      <c r="D320" s="31">
        <v>600</v>
      </c>
      <c r="E320" s="48">
        <v>2287500</v>
      </c>
    </row>
    <row r="321" spans="1:5" ht="38.25">
      <c r="A321" s="29" t="s">
        <v>285</v>
      </c>
      <c r="B321" s="30" t="s">
        <v>100</v>
      </c>
      <c r="C321" s="13" t="s">
        <v>326</v>
      </c>
      <c r="D321" s="31"/>
      <c r="E321" s="48">
        <f>E322</f>
        <v>8007521.28</v>
      </c>
    </row>
    <row r="322" spans="1:5" ht="25.5">
      <c r="A322" s="29" t="s">
        <v>179</v>
      </c>
      <c r="B322" s="30" t="s">
        <v>100</v>
      </c>
      <c r="C322" s="13" t="s">
        <v>326</v>
      </c>
      <c r="D322" s="31">
        <v>600</v>
      </c>
      <c r="E322" s="48">
        <v>8007521.28</v>
      </c>
    </row>
    <row r="323" spans="1:5" ht="51">
      <c r="A323" s="29" t="s">
        <v>190</v>
      </c>
      <c r="B323" s="30" t="s">
        <v>224</v>
      </c>
      <c r="C323" s="31">
        <v>1870045290</v>
      </c>
      <c r="D323" s="31"/>
      <c r="E323" s="48">
        <f>E324+E325+E326</f>
        <v>17463240.06</v>
      </c>
    </row>
    <row r="324" spans="1:5" ht="51">
      <c r="A324" s="29" t="s">
        <v>161</v>
      </c>
      <c r="B324" s="30" t="s">
        <v>224</v>
      </c>
      <c r="C324" s="31">
        <v>1870045290</v>
      </c>
      <c r="D324" s="31">
        <v>100</v>
      </c>
      <c r="E324" s="48">
        <v>13538936.2</v>
      </c>
    </row>
    <row r="325" spans="1:5" ht="25.5">
      <c r="A325" s="29" t="s">
        <v>1</v>
      </c>
      <c r="B325" s="30" t="s">
        <v>224</v>
      </c>
      <c r="C325" s="31">
        <v>1870045290</v>
      </c>
      <c r="D325" s="31">
        <v>200</v>
      </c>
      <c r="E325" s="48">
        <v>3920975.86</v>
      </c>
    </row>
    <row r="326" spans="1:5" ht="12.75">
      <c r="A326" s="29" t="s">
        <v>163</v>
      </c>
      <c r="B326" s="30" t="s">
        <v>224</v>
      </c>
      <c r="C326" s="31">
        <v>1870045290</v>
      </c>
      <c r="D326" s="31">
        <v>800</v>
      </c>
      <c r="E326" s="45">
        <v>3328</v>
      </c>
    </row>
    <row r="327" spans="1:5" ht="12.75">
      <c r="A327" s="6" t="s">
        <v>127</v>
      </c>
      <c r="B327" s="17">
        <v>1000</v>
      </c>
      <c r="C327" s="17"/>
      <c r="D327" s="17"/>
      <c r="E327" s="46">
        <f>E328+E332+E355</f>
        <v>95224780.92</v>
      </c>
    </row>
    <row r="328" spans="1:5" ht="12.75">
      <c r="A328" s="15" t="s">
        <v>120</v>
      </c>
      <c r="B328" s="16">
        <v>1001</v>
      </c>
      <c r="C328" s="16"/>
      <c r="D328" s="16"/>
      <c r="E328" s="45">
        <f>E329</f>
        <v>1902538.59</v>
      </c>
    </row>
    <row r="329" spans="1:5" ht="38.25">
      <c r="A329" s="6" t="s">
        <v>205</v>
      </c>
      <c r="B329" s="17" t="s">
        <v>269</v>
      </c>
      <c r="C329" s="17" t="s">
        <v>59</v>
      </c>
      <c r="D329" s="17"/>
      <c r="E329" s="46">
        <f>E330</f>
        <v>1902538.59</v>
      </c>
    </row>
    <row r="330" spans="1:5" ht="12.75">
      <c r="A330" s="15" t="s">
        <v>186</v>
      </c>
      <c r="B330" s="16">
        <v>1001</v>
      </c>
      <c r="C330" s="16" t="s">
        <v>39</v>
      </c>
      <c r="D330" s="16"/>
      <c r="E330" s="45">
        <f>E331</f>
        <v>1902538.59</v>
      </c>
    </row>
    <row r="331" spans="1:5" ht="12.75">
      <c r="A331" s="15" t="s">
        <v>178</v>
      </c>
      <c r="B331" s="16">
        <v>1001</v>
      </c>
      <c r="C331" s="16" t="s">
        <v>39</v>
      </c>
      <c r="D331" s="16" t="s">
        <v>159</v>
      </c>
      <c r="E331" s="45">
        <v>1902538.59</v>
      </c>
    </row>
    <row r="332" spans="1:5" ht="12.75">
      <c r="A332" s="9" t="s">
        <v>111</v>
      </c>
      <c r="B332" s="17" t="s">
        <v>195</v>
      </c>
      <c r="C332" s="17"/>
      <c r="D332" s="17"/>
      <c r="E332" s="46">
        <f>E333+E338+E341+E349+E352</f>
        <v>20083390.79</v>
      </c>
    </row>
    <row r="333" spans="1:5" ht="38.25">
      <c r="A333" s="9" t="s">
        <v>328</v>
      </c>
      <c r="B333" s="10">
        <v>1003</v>
      </c>
      <c r="C333" s="10" t="s">
        <v>59</v>
      </c>
      <c r="D333" s="10"/>
      <c r="E333" s="43">
        <f>E334+E336</f>
        <v>1085147.8599999999</v>
      </c>
    </row>
    <row r="334" spans="1:5" ht="12.75">
      <c r="A334" s="15" t="s">
        <v>214</v>
      </c>
      <c r="B334" s="16" t="s">
        <v>195</v>
      </c>
      <c r="C334" s="16" t="s">
        <v>40</v>
      </c>
      <c r="D334" s="16"/>
      <c r="E334" s="45">
        <f>E335</f>
        <v>1030948.86</v>
      </c>
    </row>
    <row r="335" spans="1:5" ht="25.5">
      <c r="A335" s="15" t="s">
        <v>179</v>
      </c>
      <c r="B335" s="16" t="s">
        <v>195</v>
      </c>
      <c r="C335" s="16" t="s">
        <v>40</v>
      </c>
      <c r="D335" s="16" t="s">
        <v>165</v>
      </c>
      <c r="E335" s="45">
        <v>1030948.86</v>
      </c>
    </row>
    <row r="336" spans="1:5" ht="38.25">
      <c r="A336" s="15" t="s">
        <v>383</v>
      </c>
      <c r="B336" s="16">
        <v>1001</v>
      </c>
      <c r="C336" s="16" t="s">
        <v>394</v>
      </c>
      <c r="D336" s="16"/>
      <c r="E336" s="45">
        <f>E337</f>
        <v>54199</v>
      </c>
    </row>
    <row r="337" spans="1:5" ht="12.75">
      <c r="A337" s="15" t="s">
        <v>178</v>
      </c>
      <c r="B337" s="16">
        <v>1001</v>
      </c>
      <c r="C337" s="16" t="s">
        <v>394</v>
      </c>
      <c r="D337" s="16" t="s">
        <v>159</v>
      </c>
      <c r="E337" s="45">
        <v>54199</v>
      </c>
    </row>
    <row r="338" spans="1:5" ht="51">
      <c r="A338" s="9" t="s">
        <v>86</v>
      </c>
      <c r="B338" s="10" t="s">
        <v>195</v>
      </c>
      <c r="C338" s="10" t="s">
        <v>41</v>
      </c>
      <c r="D338" s="10"/>
      <c r="E338" s="44">
        <f>E339</f>
        <v>3440655.23</v>
      </c>
    </row>
    <row r="339" spans="1:5" ht="25.5">
      <c r="A339" s="15" t="s">
        <v>329</v>
      </c>
      <c r="B339" s="16" t="s">
        <v>195</v>
      </c>
      <c r="C339" s="16" t="s">
        <v>327</v>
      </c>
      <c r="D339" s="13"/>
      <c r="E339" s="44">
        <f>E340</f>
        <v>3440655.23</v>
      </c>
    </row>
    <row r="340" spans="1:5" ht="12.75">
      <c r="A340" s="15" t="s">
        <v>178</v>
      </c>
      <c r="B340" s="16" t="s">
        <v>195</v>
      </c>
      <c r="C340" s="16" t="s">
        <v>327</v>
      </c>
      <c r="D340" s="13" t="s">
        <v>159</v>
      </c>
      <c r="E340" s="44">
        <v>3440655.23</v>
      </c>
    </row>
    <row r="341" spans="1:5" ht="38.25">
      <c r="A341" s="32" t="s">
        <v>87</v>
      </c>
      <c r="B341" s="17" t="s">
        <v>195</v>
      </c>
      <c r="C341" s="17" t="s">
        <v>38</v>
      </c>
      <c r="D341" s="17"/>
      <c r="E341" s="46">
        <f>E342</f>
        <v>8628853.440000001</v>
      </c>
    </row>
    <row r="342" spans="1:5" ht="25.5">
      <c r="A342" s="33" t="s">
        <v>89</v>
      </c>
      <c r="B342" s="13" t="s">
        <v>195</v>
      </c>
      <c r="C342" s="13" t="s">
        <v>52</v>
      </c>
      <c r="D342" s="13"/>
      <c r="E342" s="44">
        <f>E343+E345+E347</f>
        <v>8628853.440000001</v>
      </c>
    </row>
    <row r="343" spans="1:5" ht="51">
      <c r="A343" s="15" t="s">
        <v>88</v>
      </c>
      <c r="B343" s="16">
        <v>1003</v>
      </c>
      <c r="C343" s="16" t="s">
        <v>42</v>
      </c>
      <c r="D343" s="16"/>
      <c r="E343" s="45">
        <f>E344</f>
        <v>6760679.44</v>
      </c>
    </row>
    <row r="344" spans="1:5" ht="25.5">
      <c r="A344" s="15" t="s">
        <v>179</v>
      </c>
      <c r="B344" s="16">
        <v>1003</v>
      </c>
      <c r="C344" s="16" t="s">
        <v>42</v>
      </c>
      <c r="D344" s="16" t="s">
        <v>165</v>
      </c>
      <c r="E344" s="45">
        <v>6760679.44</v>
      </c>
    </row>
    <row r="345" spans="1:5" ht="63.75">
      <c r="A345" s="26" t="s">
        <v>4</v>
      </c>
      <c r="B345" s="16">
        <v>1003</v>
      </c>
      <c r="C345" s="16" t="s">
        <v>43</v>
      </c>
      <c r="D345" s="16"/>
      <c r="E345" s="45">
        <f>E346</f>
        <v>1526924</v>
      </c>
    </row>
    <row r="346" spans="1:5" ht="25.5">
      <c r="A346" s="15" t="s">
        <v>179</v>
      </c>
      <c r="B346" s="16">
        <v>1003</v>
      </c>
      <c r="C346" s="16" t="s">
        <v>43</v>
      </c>
      <c r="D346" s="16" t="s">
        <v>165</v>
      </c>
      <c r="E346" s="45">
        <v>1526924</v>
      </c>
    </row>
    <row r="347" spans="1:5" ht="59.25" customHeight="1">
      <c r="A347" s="15" t="s">
        <v>412</v>
      </c>
      <c r="B347" s="16" t="s">
        <v>195</v>
      </c>
      <c r="C347" s="16" t="s">
        <v>411</v>
      </c>
      <c r="D347" s="16"/>
      <c r="E347" s="45">
        <f>E348</f>
        <v>341250</v>
      </c>
    </row>
    <row r="348" spans="1:5" ht="25.5">
      <c r="A348" s="15" t="s">
        <v>179</v>
      </c>
      <c r="B348" s="16" t="s">
        <v>195</v>
      </c>
      <c r="C348" s="16" t="s">
        <v>411</v>
      </c>
      <c r="D348" s="16" t="s">
        <v>165</v>
      </c>
      <c r="E348" s="45">
        <v>341250</v>
      </c>
    </row>
    <row r="349" spans="1:5" ht="25.5">
      <c r="A349" s="9" t="s">
        <v>2</v>
      </c>
      <c r="B349" s="10" t="s">
        <v>195</v>
      </c>
      <c r="C349" s="10" t="s">
        <v>44</v>
      </c>
      <c r="D349" s="10"/>
      <c r="E349" s="43">
        <f>E350</f>
        <v>3889698.26</v>
      </c>
    </row>
    <row r="350" spans="1:5" ht="25.5">
      <c r="A350" s="15" t="s">
        <v>400</v>
      </c>
      <c r="B350" s="13" t="s">
        <v>195</v>
      </c>
      <c r="C350" s="13" t="s">
        <v>399</v>
      </c>
      <c r="D350" s="13"/>
      <c r="E350" s="44">
        <f>E351</f>
        <v>3889698.26</v>
      </c>
    </row>
    <row r="351" spans="1:5" ht="12.75">
      <c r="A351" s="15" t="s">
        <v>178</v>
      </c>
      <c r="B351" s="13" t="s">
        <v>195</v>
      </c>
      <c r="C351" s="13" t="s">
        <v>399</v>
      </c>
      <c r="D351" s="13" t="s">
        <v>159</v>
      </c>
      <c r="E351" s="44">
        <v>3889698.26</v>
      </c>
    </row>
    <row r="352" spans="1:5" ht="63.75">
      <c r="A352" s="6" t="s">
        <v>252</v>
      </c>
      <c r="B352" s="10" t="s">
        <v>195</v>
      </c>
      <c r="C352" s="10" t="s">
        <v>238</v>
      </c>
      <c r="D352" s="16"/>
      <c r="E352" s="46">
        <f>E353</f>
        <v>3039036</v>
      </c>
    </row>
    <row r="353" spans="1:5" ht="63.75">
      <c r="A353" s="34" t="s">
        <v>256</v>
      </c>
      <c r="B353" s="13" t="s">
        <v>195</v>
      </c>
      <c r="C353" s="13" t="s">
        <v>253</v>
      </c>
      <c r="D353" s="16"/>
      <c r="E353" s="45">
        <f>E354</f>
        <v>3039036</v>
      </c>
    </row>
    <row r="354" spans="1:5" ht="25.5">
      <c r="A354" s="12" t="s">
        <v>243</v>
      </c>
      <c r="B354" s="13" t="s">
        <v>195</v>
      </c>
      <c r="C354" s="13" t="s">
        <v>253</v>
      </c>
      <c r="D354" s="16" t="s">
        <v>168</v>
      </c>
      <c r="E354" s="45">
        <v>3039036</v>
      </c>
    </row>
    <row r="355" spans="1:5" ht="12.75">
      <c r="A355" s="9" t="s">
        <v>196</v>
      </c>
      <c r="B355" s="10" t="s">
        <v>167</v>
      </c>
      <c r="C355" s="10"/>
      <c r="D355" s="10"/>
      <c r="E355" s="43">
        <f>E356+E373</f>
        <v>73238851.54</v>
      </c>
    </row>
    <row r="356" spans="1:5" ht="38.25">
      <c r="A356" s="6" t="s">
        <v>87</v>
      </c>
      <c r="B356" s="16" t="s">
        <v>167</v>
      </c>
      <c r="C356" s="16" t="s">
        <v>38</v>
      </c>
      <c r="D356" s="16"/>
      <c r="E356" s="45">
        <f>E357+E360+E362</f>
        <v>55998907.06</v>
      </c>
    </row>
    <row r="357" spans="1:5" ht="38.25">
      <c r="A357" s="15" t="s">
        <v>69</v>
      </c>
      <c r="B357" s="16" t="s">
        <v>167</v>
      </c>
      <c r="C357" s="16" t="s">
        <v>51</v>
      </c>
      <c r="D357" s="16"/>
      <c r="E357" s="45">
        <f>E358</f>
        <v>20768300</v>
      </c>
    </row>
    <row r="358" spans="1:5" ht="38.25">
      <c r="A358" s="15" t="s">
        <v>192</v>
      </c>
      <c r="B358" s="16" t="s">
        <v>167</v>
      </c>
      <c r="C358" s="16" t="s">
        <v>60</v>
      </c>
      <c r="D358" s="16"/>
      <c r="E358" s="45">
        <f>E359</f>
        <v>20768300</v>
      </c>
    </row>
    <row r="359" spans="1:5" ht="25.5">
      <c r="A359" s="15" t="s">
        <v>179</v>
      </c>
      <c r="B359" s="16" t="s">
        <v>167</v>
      </c>
      <c r="C359" s="16" t="s">
        <v>60</v>
      </c>
      <c r="D359" s="16" t="s">
        <v>165</v>
      </c>
      <c r="E359" s="45">
        <v>20768300</v>
      </c>
    </row>
    <row r="360" spans="1:5" ht="63.75">
      <c r="A360" s="35" t="s">
        <v>255</v>
      </c>
      <c r="B360" s="16" t="s">
        <v>167</v>
      </c>
      <c r="C360" s="16" t="s">
        <v>55</v>
      </c>
      <c r="D360" s="16"/>
      <c r="E360" s="45">
        <f>E361</f>
        <v>423000</v>
      </c>
    </row>
    <row r="361" spans="1:5" ht="25.5">
      <c r="A361" s="15" t="s">
        <v>162</v>
      </c>
      <c r="B361" s="16" t="s">
        <v>167</v>
      </c>
      <c r="C361" s="16" t="s">
        <v>55</v>
      </c>
      <c r="D361" s="16" t="s">
        <v>159</v>
      </c>
      <c r="E361" s="45">
        <v>423000</v>
      </c>
    </row>
    <row r="362" spans="1:5" ht="51">
      <c r="A362" s="12" t="s">
        <v>258</v>
      </c>
      <c r="B362" s="16" t="s">
        <v>167</v>
      </c>
      <c r="C362" s="16" t="s">
        <v>97</v>
      </c>
      <c r="D362" s="16"/>
      <c r="E362" s="45">
        <f>E363+E365+E367+E369+E371</f>
        <v>34807607.06</v>
      </c>
    </row>
    <row r="363" spans="1:5" ht="38.25">
      <c r="A363" s="12" t="s">
        <v>193</v>
      </c>
      <c r="B363" s="16" t="s">
        <v>167</v>
      </c>
      <c r="C363" s="16" t="s">
        <v>98</v>
      </c>
      <c r="D363" s="16"/>
      <c r="E363" s="45">
        <v>839900</v>
      </c>
    </row>
    <row r="364" spans="1:5" ht="12.75">
      <c r="A364" s="15" t="s">
        <v>178</v>
      </c>
      <c r="B364" s="16" t="s">
        <v>167</v>
      </c>
      <c r="C364" s="16" t="s">
        <v>98</v>
      </c>
      <c r="D364" s="16" t="s">
        <v>159</v>
      </c>
      <c r="E364" s="45">
        <v>839.9</v>
      </c>
    </row>
    <row r="365" spans="1:5" ht="25.5">
      <c r="A365" s="15" t="s">
        <v>174</v>
      </c>
      <c r="B365" s="16" t="s">
        <v>167</v>
      </c>
      <c r="C365" s="16" t="s">
        <v>393</v>
      </c>
      <c r="D365" s="16"/>
      <c r="E365" s="45">
        <f>E366</f>
        <v>160000</v>
      </c>
    </row>
    <row r="366" spans="1:5" ht="25.5">
      <c r="A366" s="15" t="s">
        <v>162</v>
      </c>
      <c r="B366" s="16" t="s">
        <v>167</v>
      </c>
      <c r="C366" s="16" t="s">
        <v>393</v>
      </c>
      <c r="D366" s="16" t="s">
        <v>157</v>
      </c>
      <c r="E366" s="45">
        <v>160000</v>
      </c>
    </row>
    <row r="367" spans="1:5" ht="63.75">
      <c r="A367" s="26" t="s">
        <v>237</v>
      </c>
      <c r="B367" s="16" t="s">
        <v>167</v>
      </c>
      <c r="C367" s="16" t="s">
        <v>234</v>
      </c>
      <c r="D367" s="16"/>
      <c r="E367" s="45">
        <f>E368</f>
        <v>31882609.81</v>
      </c>
    </row>
    <row r="368" spans="1:5" ht="12.75">
      <c r="A368" s="15" t="s">
        <v>178</v>
      </c>
      <c r="B368" s="16" t="s">
        <v>167</v>
      </c>
      <c r="C368" s="16" t="s">
        <v>234</v>
      </c>
      <c r="D368" s="16" t="s">
        <v>159</v>
      </c>
      <c r="E368" s="45">
        <v>31882609.81</v>
      </c>
    </row>
    <row r="369" spans="1:5" ht="38.25">
      <c r="A369" s="15" t="s">
        <v>82</v>
      </c>
      <c r="B369" s="16" t="s">
        <v>167</v>
      </c>
      <c r="C369" s="16" t="s">
        <v>263</v>
      </c>
      <c r="D369" s="16"/>
      <c r="E369" s="45">
        <f>E370</f>
        <v>1526910</v>
      </c>
    </row>
    <row r="370" spans="1:5" ht="12.75">
      <c r="A370" s="15" t="s">
        <v>178</v>
      </c>
      <c r="B370" s="16" t="s">
        <v>167</v>
      </c>
      <c r="C370" s="16" t="s">
        <v>263</v>
      </c>
      <c r="D370" s="16" t="s">
        <v>159</v>
      </c>
      <c r="E370" s="45">
        <v>1526910</v>
      </c>
    </row>
    <row r="371" spans="1:5" ht="63.75">
      <c r="A371" s="26" t="s">
        <v>5</v>
      </c>
      <c r="B371" s="16" t="s">
        <v>167</v>
      </c>
      <c r="C371" s="16" t="s">
        <v>257</v>
      </c>
      <c r="D371" s="16"/>
      <c r="E371" s="45">
        <f>E372</f>
        <v>398187.25</v>
      </c>
    </row>
    <row r="372" spans="1:5" ht="12.75">
      <c r="A372" s="15" t="s">
        <v>178</v>
      </c>
      <c r="B372" s="16" t="s">
        <v>167</v>
      </c>
      <c r="C372" s="16" t="s">
        <v>257</v>
      </c>
      <c r="D372" s="16" t="s">
        <v>159</v>
      </c>
      <c r="E372" s="45">
        <v>398187.25</v>
      </c>
    </row>
    <row r="373" spans="1:5" ht="63.75">
      <c r="A373" s="9" t="s">
        <v>404</v>
      </c>
      <c r="B373" s="10" t="s">
        <v>167</v>
      </c>
      <c r="C373" s="10" t="s">
        <v>90</v>
      </c>
      <c r="D373" s="10"/>
      <c r="E373" s="43">
        <f>E374+E376</f>
        <v>17239944.48</v>
      </c>
    </row>
    <row r="374" spans="1:5" ht="63.75">
      <c r="A374" s="15" t="s">
        <v>270</v>
      </c>
      <c r="B374" s="16" t="s">
        <v>167</v>
      </c>
      <c r="C374" s="16" t="s">
        <v>268</v>
      </c>
      <c r="D374" s="16"/>
      <c r="E374" s="45">
        <f>E375</f>
        <v>13566036</v>
      </c>
    </row>
    <row r="375" spans="1:5" ht="25.5">
      <c r="A375" s="15" t="s">
        <v>187</v>
      </c>
      <c r="B375" s="16" t="s">
        <v>167</v>
      </c>
      <c r="C375" s="16" t="s">
        <v>268</v>
      </c>
      <c r="D375" s="16" t="s">
        <v>168</v>
      </c>
      <c r="E375" s="45">
        <v>13566036</v>
      </c>
    </row>
    <row r="376" spans="1:5" ht="51">
      <c r="A376" s="26" t="s">
        <v>249</v>
      </c>
      <c r="B376" s="16" t="s">
        <v>167</v>
      </c>
      <c r="C376" s="16" t="s">
        <v>91</v>
      </c>
      <c r="D376" s="16"/>
      <c r="E376" s="45">
        <f>E377</f>
        <v>3673908.48</v>
      </c>
    </row>
    <row r="377" spans="1:5" ht="25.5">
      <c r="A377" s="15" t="s">
        <v>187</v>
      </c>
      <c r="B377" s="16" t="s">
        <v>167</v>
      </c>
      <c r="C377" s="16" t="s">
        <v>91</v>
      </c>
      <c r="D377" s="16" t="s">
        <v>168</v>
      </c>
      <c r="E377" s="45">
        <v>3673908.48</v>
      </c>
    </row>
    <row r="378" spans="1:5" ht="12.75">
      <c r="A378" s="6" t="s">
        <v>145</v>
      </c>
      <c r="B378" s="17" t="s">
        <v>139</v>
      </c>
      <c r="C378" s="17"/>
      <c r="D378" s="17"/>
      <c r="E378" s="46">
        <f>E379</f>
        <v>32048338.93</v>
      </c>
    </row>
    <row r="379" spans="1:5" ht="12.75">
      <c r="A379" s="15" t="s">
        <v>202</v>
      </c>
      <c r="B379" s="16" t="s">
        <v>142</v>
      </c>
      <c r="C379" s="16"/>
      <c r="D379" s="16"/>
      <c r="E379" s="45">
        <f>E380</f>
        <v>32048338.93</v>
      </c>
    </row>
    <row r="380" spans="1:5" ht="38.25">
      <c r="A380" s="6" t="s">
        <v>206</v>
      </c>
      <c r="B380" s="17" t="s">
        <v>142</v>
      </c>
      <c r="C380" s="17" t="s">
        <v>61</v>
      </c>
      <c r="D380" s="17"/>
      <c r="E380" s="46">
        <f>E381+E384+E386</f>
        <v>32048338.93</v>
      </c>
    </row>
    <row r="381" spans="1:5" ht="12.75">
      <c r="A381" s="15" t="s">
        <v>152</v>
      </c>
      <c r="B381" s="16" t="s">
        <v>142</v>
      </c>
      <c r="C381" s="16" t="s">
        <v>62</v>
      </c>
      <c r="D381" s="16"/>
      <c r="E381" s="45">
        <f>E382+E383</f>
        <v>916581.15</v>
      </c>
    </row>
    <row r="382" spans="1:5" ht="25.5">
      <c r="A382" s="15" t="s">
        <v>162</v>
      </c>
      <c r="B382" s="16" t="s">
        <v>142</v>
      </c>
      <c r="C382" s="16" t="s">
        <v>62</v>
      </c>
      <c r="D382" s="16" t="s">
        <v>157</v>
      </c>
      <c r="E382" s="45">
        <v>449861.15</v>
      </c>
    </row>
    <row r="383" spans="1:5" ht="12.75">
      <c r="A383" s="15" t="s">
        <v>178</v>
      </c>
      <c r="B383" s="16" t="s">
        <v>142</v>
      </c>
      <c r="C383" s="16" t="s">
        <v>62</v>
      </c>
      <c r="D383" s="16" t="s">
        <v>159</v>
      </c>
      <c r="E383" s="45">
        <v>466720</v>
      </c>
    </row>
    <row r="384" spans="1:5" ht="12.75">
      <c r="A384" s="15" t="s">
        <v>217</v>
      </c>
      <c r="B384" s="16" t="s">
        <v>142</v>
      </c>
      <c r="C384" s="16" t="s">
        <v>45</v>
      </c>
      <c r="D384" s="16"/>
      <c r="E384" s="45">
        <f>E385</f>
        <v>30257444.89</v>
      </c>
    </row>
    <row r="385" spans="1:5" ht="25.5">
      <c r="A385" s="15" t="s">
        <v>179</v>
      </c>
      <c r="B385" s="16" t="s">
        <v>142</v>
      </c>
      <c r="C385" s="16" t="s">
        <v>45</v>
      </c>
      <c r="D385" s="16" t="s">
        <v>165</v>
      </c>
      <c r="E385" s="45">
        <v>30257444.89</v>
      </c>
    </row>
    <row r="386" spans="1:5" ht="38.25">
      <c r="A386" s="15" t="s">
        <v>342</v>
      </c>
      <c r="B386" s="16" t="s">
        <v>142</v>
      </c>
      <c r="C386" s="16" t="s">
        <v>370</v>
      </c>
      <c r="D386" s="16"/>
      <c r="E386" s="45">
        <f>E387</f>
        <v>874312.89</v>
      </c>
    </row>
    <row r="387" spans="1:5" ht="25.5">
      <c r="A387" s="15" t="s">
        <v>179</v>
      </c>
      <c r="B387" s="16" t="s">
        <v>142</v>
      </c>
      <c r="C387" s="16" t="s">
        <v>370</v>
      </c>
      <c r="D387" s="16" t="s">
        <v>165</v>
      </c>
      <c r="E387" s="45">
        <v>874312.89</v>
      </c>
    </row>
    <row r="388" spans="1:5" ht="12.75">
      <c r="A388" s="6" t="s">
        <v>146</v>
      </c>
      <c r="B388" s="17" t="s">
        <v>143</v>
      </c>
      <c r="C388" s="17"/>
      <c r="D388" s="17"/>
      <c r="E388" s="43">
        <f>E389</f>
        <v>399466.43000000005</v>
      </c>
    </row>
    <row r="389" spans="1:5" ht="38.25">
      <c r="A389" s="6" t="s">
        <v>207</v>
      </c>
      <c r="B389" s="17" t="s">
        <v>143</v>
      </c>
      <c r="C389" s="17" t="s">
        <v>63</v>
      </c>
      <c r="D389" s="17"/>
      <c r="E389" s="46">
        <f>E390+E393</f>
        <v>399466.43000000005</v>
      </c>
    </row>
    <row r="390" spans="1:5" ht="12.75">
      <c r="A390" s="12" t="s">
        <v>226</v>
      </c>
      <c r="B390" s="13" t="s">
        <v>225</v>
      </c>
      <c r="C390" s="13"/>
      <c r="D390" s="13"/>
      <c r="E390" s="44">
        <f>E391</f>
        <v>210000.01</v>
      </c>
    </row>
    <row r="391" spans="1:5" ht="12.75">
      <c r="A391" s="12" t="s">
        <v>227</v>
      </c>
      <c r="B391" s="13" t="s">
        <v>225</v>
      </c>
      <c r="C391" s="13" t="s">
        <v>46</v>
      </c>
      <c r="D391" s="13"/>
      <c r="E391" s="44">
        <f>E392</f>
        <v>210000.01</v>
      </c>
    </row>
    <row r="392" spans="1:5" ht="25.5">
      <c r="A392" s="15" t="s">
        <v>162</v>
      </c>
      <c r="B392" s="13" t="s">
        <v>225</v>
      </c>
      <c r="C392" s="13" t="s">
        <v>46</v>
      </c>
      <c r="D392" s="13" t="s">
        <v>157</v>
      </c>
      <c r="E392" s="44">
        <v>210000.01</v>
      </c>
    </row>
    <row r="393" spans="1:5" ht="12.75">
      <c r="A393" s="15" t="s">
        <v>123</v>
      </c>
      <c r="B393" s="16" t="s">
        <v>144</v>
      </c>
      <c r="C393" s="16"/>
      <c r="D393" s="16"/>
      <c r="E393" s="45">
        <f>E394</f>
        <v>189466.42</v>
      </c>
    </row>
    <row r="394" spans="1:5" ht="25.5">
      <c r="A394" s="15" t="s">
        <v>188</v>
      </c>
      <c r="B394" s="16" t="s">
        <v>144</v>
      </c>
      <c r="C394" s="16" t="s">
        <v>47</v>
      </c>
      <c r="D394" s="16"/>
      <c r="E394" s="45">
        <f>E395</f>
        <v>189466.42</v>
      </c>
    </row>
    <row r="395" spans="1:5" ht="25.5">
      <c r="A395" s="15" t="s">
        <v>162</v>
      </c>
      <c r="B395" s="16" t="s">
        <v>144</v>
      </c>
      <c r="C395" s="16" t="s">
        <v>47</v>
      </c>
      <c r="D395" s="16" t="s">
        <v>157</v>
      </c>
      <c r="E395" s="45">
        <v>189466.42</v>
      </c>
    </row>
    <row r="396" spans="1:5" ht="25.5">
      <c r="A396" s="36" t="s">
        <v>66</v>
      </c>
      <c r="B396" s="37" t="s">
        <v>147</v>
      </c>
      <c r="C396" s="37"/>
      <c r="D396" s="37"/>
      <c r="E396" s="50">
        <f>E397</f>
        <v>37828755.75000001</v>
      </c>
    </row>
    <row r="397" spans="1:5" ht="38.25">
      <c r="A397" s="6" t="s">
        <v>208</v>
      </c>
      <c r="B397" s="17" t="s">
        <v>147</v>
      </c>
      <c r="C397" s="17" t="s">
        <v>240</v>
      </c>
      <c r="D397" s="17"/>
      <c r="E397" s="46">
        <f>E398+E400+E402</f>
        <v>37828755.75000001</v>
      </c>
    </row>
    <row r="398" spans="1:5" ht="12.75">
      <c r="A398" s="38" t="s">
        <v>231</v>
      </c>
      <c r="B398" s="39">
        <v>1401</v>
      </c>
      <c r="C398" s="40" t="s">
        <v>241</v>
      </c>
      <c r="D398" s="40"/>
      <c r="E398" s="51">
        <f>E399</f>
        <v>9741300</v>
      </c>
    </row>
    <row r="399" spans="1:5" ht="12.75">
      <c r="A399" s="38" t="s">
        <v>177</v>
      </c>
      <c r="B399" s="39">
        <v>1401</v>
      </c>
      <c r="C399" s="40" t="s">
        <v>241</v>
      </c>
      <c r="D399" s="40" t="s">
        <v>164</v>
      </c>
      <c r="E399" s="51">
        <v>9741300</v>
      </c>
    </row>
    <row r="400" spans="1:5" ht="25.5">
      <c r="A400" s="38" t="s">
        <v>232</v>
      </c>
      <c r="B400" s="39">
        <v>1402</v>
      </c>
      <c r="C400" s="40" t="s">
        <v>242</v>
      </c>
      <c r="D400" s="40"/>
      <c r="E400" s="51">
        <f>E401</f>
        <v>27154658.62</v>
      </c>
    </row>
    <row r="401" spans="1:5" ht="12.75">
      <c r="A401" s="38" t="s">
        <v>177</v>
      </c>
      <c r="B401" s="39">
        <v>1402</v>
      </c>
      <c r="C401" s="40" t="s">
        <v>242</v>
      </c>
      <c r="D401" s="40" t="s">
        <v>164</v>
      </c>
      <c r="E401" s="51">
        <v>27154658.62</v>
      </c>
    </row>
    <row r="402" spans="1:5" ht="12.75">
      <c r="A402" s="15" t="s">
        <v>403</v>
      </c>
      <c r="B402" s="18">
        <v>1403</v>
      </c>
      <c r="C402" s="18">
        <v>9020074000</v>
      </c>
      <c r="D402" s="18"/>
      <c r="E402" s="45">
        <f>E403</f>
        <v>932797.13</v>
      </c>
    </row>
    <row r="403" spans="1:5" ht="12.75">
      <c r="A403" s="15" t="s">
        <v>177</v>
      </c>
      <c r="B403" s="18">
        <v>1403</v>
      </c>
      <c r="C403" s="18">
        <v>9020074000</v>
      </c>
      <c r="D403" s="18">
        <v>500</v>
      </c>
      <c r="E403" s="45">
        <v>932797.13</v>
      </c>
    </row>
  </sheetData>
  <sheetProtection/>
  <mergeCells count="13">
    <mergeCell ref="A1:E1"/>
    <mergeCell ref="A3:E3"/>
    <mergeCell ref="A4:E4"/>
    <mergeCell ref="A5:E5"/>
    <mergeCell ref="A6:E6"/>
    <mergeCell ref="A7:E7"/>
    <mergeCell ref="A8:E8"/>
    <mergeCell ref="A10:E10"/>
    <mergeCell ref="A11:A12"/>
    <mergeCell ref="B11:B12"/>
    <mergeCell ref="C11:C12"/>
    <mergeCell ref="D11:D12"/>
    <mergeCell ref="E11:E12"/>
  </mergeCells>
  <printOptions/>
  <pageMargins left="0.7874015748031497" right="0.3937007874015748" top="0.5905511811023623" bottom="0.787401574803149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2019-05-16T09:19:02Z</cp:lastPrinted>
  <dcterms:created xsi:type="dcterms:W3CDTF">1996-10-08T23:32:33Z</dcterms:created>
  <dcterms:modified xsi:type="dcterms:W3CDTF">2019-07-05T11:52:56Z</dcterms:modified>
  <cp:category/>
  <cp:version/>
  <cp:contentType/>
  <cp:contentStatus/>
</cp:coreProperties>
</file>