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>
    <definedName name="_xlnm.Print_Area" localSheetId="0">'сентябрь'!$A$1:$C$165</definedName>
  </definedNames>
  <calcPr fullCalcOnLoad="1"/>
</workbook>
</file>

<file path=xl/sharedStrings.xml><?xml version="1.0" encoding="utf-8"?>
<sst xmlns="http://schemas.openxmlformats.org/spreadsheetml/2006/main" count="303" uniqueCount="294">
  <si>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</si>
  <si>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2 02 29999 05 7249 151</t>
  </si>
  <si>
    <t>Прочие субсидии бюджетам муниципальных районов (Субсидии на поддержку мероприятий муниципальных программ развития субъектов малого и среднего предпринимательства)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</si>
  <si>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</si>
  <si>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</si>
  <si>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</si>
  <si>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</si>
  <si>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</si>
  <si>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</si>
  <si>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</si>
  <si>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 xml:space="preserve">Субсидии бюджетам муниципальных районов на реализацию федеральных целевых программ (Субсидии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</si>
  <si>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</si>
  <si>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</si>
  <si>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образованию и обеспечению в пределах муниципального образования деятельности комиссий п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</si>
  <si>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организации проведения мероприятий по обустройству, содержанию, строительству и консерв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</si>
  <si>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социальной поддержке детей-сирот и детей, оставшихся без попечения родителей (за исключ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</si>
  <si>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социальной поддержке учащихся муниципальных общеобразовательных организаций из многодет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</si>
  <si>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организации отдыха и оздоровления детей-сирот и детей, оставшихся без попечения родител</t>
  </si>
  <si>
    <t>Субвенции бюджетам муниципальных районов на выполнение передаваемых полномочий субъектов Российской Федерации  (Субвенции на осуществление государственных полномочий по организации и обеспечению отдыха и оздоровления детей (за исключением организации отды</t>
  </si>
  <si>
    <t>Субвенции бюджетам муниципальных районов на выполнение передаваемых полномочий субъектов Российской Федерации (Субвенции на проведение ремонта жилых помещений, нанимателями или членами семей нанимателей по договорам социального найма либо собственниками к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</si>
  <si>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финансовому обеспечению получения дошкольного образования в частных дошкольных образова</t>
  </si>
  <si>
    <t xml:space="preserve"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обеспечению жилыми помещениями инвалидов и семей, имеющих детей-инвалидов, нуждающихся 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</si>
  <si>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обеспечению детей-сирот и детей, оставшихся без попечения родителей, лиц из числа детей</t>
  </si>
  <si>
    <t>Прочие межбюджетные трансферты, передаваемые бюджетам муниципальных районов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</si>
  <si>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</si>
  <si>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по устойчивому развитию сельских территорий</t>
  </si>
  <si>
    <t>2 02 20216 05 7216 151</t>
  </si>
  <si>
    <t>Прочие субсидии бюджетам муниципальных районов (Субсидии на предоставление социальных выплат молодым семьям при рождении (усыновлении) ребенка (детей))</t>
  </si>
  <si>
    <t>2 02 29999 05 7221 151</t>
  </si>
  <si>
    <t>Субсидии бюджетам муниципальных районов на поддержку отрасли культуры</t>
  </si>
  <si>
    <t>Прочие субсидии бюджетам муниципальных районов (Субсидии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деятельность)</t>
  </si>
  <si>
    <t>2 02 29999 05 7208 151</t>
  </si>
  <si>
    <t>2 02 20077 05 5567 151</t>
  </si>
  <si>
    <t>Субсидии бюджетам муниципальных районов на софинансирование капитальных вложений в объекты муниципальной собственности (Субсидии на реализацию мероприятий по устойчивому развитию сельских территорий)</t>
  </si>
  <si>
    <t xml:space="preserve"> 2 02 20051 05 5110 151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</si>
  <si>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</si>
  <si>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</si>
  <si>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2 02 30024 05 7309 151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</si>
  <si>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созданию и обеспечению деятельности административных комиссий)</t>
  </si>
  <si>
    <t>2 02 30024 05 7334 151</t>
  </si>
  <si>
    <t>2 02 30024 05 7321 151</t>
  </si>
  <si>
    <t>2 02 30024 05 7335 151</t>
  </si>
  <si>
    <t>2 02 30024 05 7336 151</t>
  </si>
  <si>
    <t>2 02 30024 05 7314 151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</si>
  <si>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</si>
  <si>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2 02 30024 05 7304 151</t>
  </si>
  <si>
    <t>1 12 01041 01 0000 120</t>
  </si>
  <si>
    <t>Плата за размещение отходов производства</t>
  </si>
  <si>
    <t>1 11 05013 05 0000 120</t>
  </si>
  <si>
    <t>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</si>
  <si>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</si>
  <si>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</si>
  <si>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2 02 29999 05 7203 151</t>
  </si>
  <si>
    <t>Прочие субсидии бюджетам муниципальных районов (субсидии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организациях)</t>
  </si>
  <si>
    <t>2 02 29999 05 7252 151</t>
  </si>
  <si>
    <t xml:space="preserve">Прочие субсидии бюджетам муниципальных районов (субсидии на реализацию мероприятий по развитию образовательных организаций) </t>
  </si>
  <si>
    <t>2 02 29999 05 7253 151</t>
  </si>
  <si>
    <t>Прочие субсидии бюджетам муниципальных районов (субсидии на софинансирование расходов муниципальных образований на проведение капитального и текущего ремонта и приобретение оборудования для муниципальных стационарных загородных детских оздоровительных лагерей)</t>
  </si>
  <si>
    <t>2 02 30024 05 7330 151</t>
  </si>
  <si>
    <t>2 02 30024 05 7303 151</t>
  </si>
  <si>
    <t>2 02 30024 05 7331 151</t>
  </si>
  <si>
    <t>2 02 30024 05 7318 151</t>
  </si>
  <si>
    <t>2 02 30024 05 7319 151</t>
  </si>
  <si>
    <t>2 02 30024 05 7315 151</t>
  </si>
  <si>
    <t>2 02 30024 05 7317 151</t>
  </si>
  <si>
    <t>2 02 30024 05 7310 151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</si>
  <si>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</si>
  <si>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</si>
  <si>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2 02 30024 05 7306 151</t>
  </si>
  <si>
    <t>2 02 30024 05 7308 151</t>
  </si>
  <si>
    <t>2 02 30024 05 7316 151</t>
  </si>
  <si>
    <t>2 02 30024 05 7307 151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</si>
  <si>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расчету и предоставлению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</si>
  <si>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организации и осуществлению деятельности по опеке и попечительству)</t>
  </si>
  <si>
    <t>2 02 29999 05 7202 151</t>
  </si>
  <si>
    <t>Прочие субсидии бюджетам муниципальных районов (Субсидии на осуществление мероприятий по созданию новых мест в общеобразовательных организациях за счет капитального ремонта)</t>
  </si>
  <si>
    <t>2 02 29999 05 7204 151</t>
  </si>
  <si>
    <t>2 02 29999 05 7205 151</t>
  </si>
  <si>
    <t>2 02 29999 05 7247 151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</si>
  <si>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</si>
  <si>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>2 02 29999 05 7248 151</t>
  </si>
  <si>
    <t>Прочие субсидии бюджетам муниципальных районов (субсидии на реализацию проектов по благоустройству дворовых территорий, основанных на местных инициативах)</t>
  </si>
  <si>
    <t>Субвенции бюджетам муниципальных районов на выполнение передаваемых полномочий субъектов Российской Федерации (Субвенции на осуществление государственных полномочий по организации проведения мероприятий по отлову и содержанию безнадзорных животных)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</si>
  <si>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</si>
  <si>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</si>
  <si>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</si>
  <si>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</si>
  <si>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2 02 15001 05 0000 151</t>
  </si>
  <si>
    <t>2 02 35260 05 0000 151</t>
  </si>
  <si>
    <t>Дотации бюджетам муниципальных районов на поддержку мер по обеспечению сбалансированности бюджетов</t>
  </si>
  <si>
    <t>1 14 06300 00 0000 430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</si>
  <si>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</si>
  <si>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Прочие субсидии бюджетам муниципальных районов (Субсидии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</t>
  </si>
  <si>
    <t>Прочие субсидии бюджетам муниципальных районов (Субсидии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</si>
  <si>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бесплатным  проездом детей-сирот и детей, оставшихся без попечения родителей, лиц из числа детей-сирот и детей, оставши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</si>
  <si>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</si>
  <si>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</si>
  <si>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Поступления доходов в бюджет муниципального района  Белебеевский район Республики Башкортостан на 2018 год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</si>
  <si>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</si>
  <si>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</si>
  <si>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2 02 29998 05 0000 151</t>
  </si>
  <si>
    <t>Субсидия бюджетам муниципальных районов на финансовое обеспечение отдельных полномочий</t>
  </si>
  <si>
    <t>2 02 30029 05 0000 151</t>
  </si>
  <si>
    <t>Приложение 4</t>
  </si>
  <si>
    <t xml:space="preserve">к решению Совета муниципального района Белебеевский </t>
  </si>
  <si>
    <t>район Республики Башкортостан</t>
  </si>
  <si>
    <t xml:space="preserve">«О бюджете муниципального района Белебеевский район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</si>
  <si>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</si>
  <si>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</si>
  <si>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</t>
  </si>
  <si>
    <t>(тыс. рублей)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</si>
  <si>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</si>
  <si>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</si>
  <si>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</si>
  <si>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</si>
  <si>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</si>
  <si>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</si>
  <si>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</si>
  <si>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</si>
  <si>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</si>
  <si>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</si>
  <si>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</si>
  <si>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</si>
  <si>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</si>
  <si>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</si>
  <si>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</si>
  <si>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</si>
  <si>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</si>
  <si>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</si>
  <si>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</si>
  <si>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</si>
  <si>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</si>
  <si>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</si>
  <si>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</si>
  <si>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</si>
  <si>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</si>
  <si>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1 05 01010 01 0000 000</t>
  </si>
  <si>
    <t>1 08 07000 01 0000 110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</si>
  <si>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</si>
  <si>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1 11 07000 00 0000 120</t>
  </si>
  <si>
    <t>1 11 09000 00 0000120</t>
  </si>
  <si>
    <t>1 16 30000 01 0000 140</t>
  </si>
  <si>
    <t>Денежные взыскания (штрафы) за правонарушения в области дорожного движения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</si>
  <si>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</si>
  <si>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</si>
  <si>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</si>
  <si>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</si>
  <si>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</si>
  <si>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</si>
  <si>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</si>
  <si>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</si>
  <si>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</si>
  <si>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</si>
  <si>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1 05 03000 01 0000 000</t>
  </si>
  <si>
    <t>Единый сельскохозяйственный налог</t>
  </si>
  <si>
    <t>1 05 03010 01 0000 110</t>
  </si>
  <si>
    <t>1 05 04000 02 0000 000</t>
  </si>
  <si>
    <t>Налог, взимаемый в связи с применением патентной системы налогообложения</t>
  </si>
  <si>
    <t>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</si>
  <si>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</si>
  <si>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</si>
  <si>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</si>
  <si>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</si>
  <si>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</si>
  <si>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</si>
  <si>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</si>
  <si>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</si>
  <si>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</t>
  </si>
  <si>
    <t>1 08 03000 01 0000 000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</si>
  <si>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</si>
  <si>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</si>
  <si>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</si>
  <si>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</si>
  <si>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</si>
  <si>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1 14 06013 05 0000 430</t>
  </si>
  <si>
    <t>1 16 33050 0150000 140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</si>
  <si>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</si>
  <si>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</si>
  <si>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2 02 25519 05 0000 151</t>
  </si>
  <si>
    <t xml:space="preserve">2 02 90105 05 0000 151
</t>
  </si>
  <si>
    <t>Прочие безвозмездные поступления в бюджеты муниципальных районов от бюджетов городских поселений</t>
  </si>
  <si>
    <t>Прочие безвозмездные поступления в бюджеты муниципальных районов</t>
  </si>
  <si>
    <t xml:space="preserve">2 07 05030 05 0000 180
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</si>
  <si>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</si>
  <si>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</si>
  <si>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</si>
  <si>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</si>
  <si>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</si>
  <si>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</si>
  <si>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</si>
  <si>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</si>
  <si>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</si>
  <si>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</si>
  <si>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</si>
  <si>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</si>
  <si>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</si>
  <si>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</si>
  <si>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</si>
  <si>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Республики Башкортостан на 2018 год и на </t>
  </si>
  <si>
    <t>плановый период 2019 и 2020 годов»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</si>
  <si>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</si>
  <si>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</si>
  <si>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</si>
  <si>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</si>
  <si>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</si>
  <si>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1 11 09040 00 0000 120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</si>
  <si>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</si>
  <si>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</si>
  <si>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</si>
  <si>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</si>
  <si>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</si>
  <si>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</si>
  <si>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</si>
  <si>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</si>
  <si>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</si>
  <si>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</si>
  <si>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</si>
  <si>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</si>
  <si>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</si>
  <si>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</si>
  <si>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</si>
  <si>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</si>
  <si>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</si>
  <si>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</si>
  <si>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</si>
  <si>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</si>
  <si>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</si>
  <si>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</si>
  <si>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</si>
  <si>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</si>
  <si>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</si>
  <si>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</si>
  <si>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</si>
  <si>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</si>
  <si>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</si>
  <si>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2 02 40014 05 0000 151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</si>
  <si>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</si>
  <si>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</si>
  <si>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1 14 02053 05 0000 410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</si>
  <si>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</si>
  <si>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</si>
  <si>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</si>
  <si>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</si>
  <si>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</si>
  <si>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</si>
  <si>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</si>
  <si>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</si>
  <si>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</si>
  <si>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</si>
  <si>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</si>
  <si>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</si>
  <si>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</si>
  <si>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</si>
  <si>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2 02 15002 05 0000 151</t>
  </si>
  <si>
    <t>Дотации бюджетам муниципальных районов на выравнивание бюджетной обеспеченности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</si>
  <si>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</si>
  <si>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</si>
  <si>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</si>
  <si>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</si>
  <si>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</si>
  <si>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</si>
  <si>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</si>
  <si>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</si>
  <si>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</si>
  <si>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</si>
  <si>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</si>
  <si>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</si>
  <si>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</si>
  <si>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</si>
  <si>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</si>
  <si>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</si>
  <si>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</si>
  <si>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</si>
  <si>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</si>
  <si>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</si>
  <si>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</si>
  <si>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 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</si>
  <si>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</si>
  <si>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</si>
  <si>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1 11 05025 05 0000 120</t>
  </si>
  <si>
    <t>2 02 49999 05 7404 151</t>
  </si>
  <si>
    <t>от 26 декабря 2017 года № 209</t>
  </si>
  <si>
    <t>2 02 25555 05 0000 151</t>
  </si>
  <si>
    <t>2 02 25567 05 0000 151</t>
  </si>
  <si>
    <t>2 02 29999 05 7220 151</t>
  </si>
  <si>
    <t>2 02 30024 05 7302 151</t>
  </si>
  <si>
    <t>2 02 30024 05 7305 151</t>
  </si>
  <si>
    <t>2 02 30024 05 7332 151</t>
  </si>
  <si>
    <t>2 02 35082 05 0000 151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</si>
  <si>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</si>
  <si>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 (Субсидии на предоставление социальных выплат молодым семьям на приобретение (строительство) жилого помещения)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</si>
  <si>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</si>
  <si>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</si>
  <si>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2 02 25527 05 0000 151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</si>
</sst>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188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188" fontId="3" fillId="0" borderId="1" xfId="0" applyNumberFormat="1" applyFont="1" applyFill="1" applyBorder="1" applyAlignment="1">
      <alignment horizontal="center" vertical="top" wrapText="1"/>
    </xf>
    <xf numFmtId="0" fontId="3" fillId="0" borderId="1" xfId="15" applyFont="1" applyFill="1" applyBorder="1" applyAlignment="1">
      <alignment horizontal="left" vertical="top" wrapText="1" shrinkToFit="1"/>
    </xf>
    <xf numFmtId="0" fontId="3" fillId="0" borderId="1" xfId="0" applyNumberFormat="1" applyFont="1" applyFill="1" applyBorder="1" applyAlignment="1">
      <alignment horizontal="left" vertical="top" wrapText="1" shrinkToFit="1"/>
    </xf>
    <xf numFmtId="188" fontId="3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 horizontal="left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shrinkToFit="1"/>
    </xf>
    <xf numFmtId="0" fontId="3" fillId="0" borderId="1" xfId="0" applyNumberFormat="1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left" wrapText="1" shrinkToFit="1"/>
    </xf>
    <xf numFmtId="193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15" applyFont="1" applyFill="1" applyBorder="1" applyAlignment="1">
      <alignment vertical="top" wrapText="1"/>
    </xf>
    <xf numFmtId="0" fontId="6" fillId="0" borderId="0" xfId="15" applyFont="1" applyFill="1" applyBorder="1" applyAlignment="1">
      <alignment horizontal="justify" vertical="top" wrapText="1"/>
    </xf>
    <xf numFmtId="188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5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545BE5B196074571CC537AD76DE91F9A3E20B379CFDFB9EFBF57020E469E783542F1329DC6FH7x5J" TargetMode="External" /><Relationship Id="rId2" Type="http://schemas.openxmlformats.org/officeDocument/2006/relationships/hyperlink" Target="consultantplus://offline/ref=120CE0343D0D87007F2B826599BA1BE0412B5446E63613F569C2FF3CB286258EC92E81B1AB65BC0D07x1J" TargetMode="External" /><Relationship Id="rId3" Type="http://schemas.openxmlformats.org/officeDocument/2006/relationships/hyperlink" Target="consultantplus://offline/ref=83AE88E51181CFB47A002FF7FD212D284E8BBC9CDB6DDF8B58FCB8BCCDA9281449795D0F1BD84Ao6v6L" TargetMode="External" /><Relationship Id="rId4" Type="http://schemas.openxmlformats.org/officeDocument/2006/relationships/hyperlink" Target="consultantplus://offline/ref=2AA31D277992689A3CBC3EA7EDE0F18F84C4BE9F9BDD664D358E431BB3D8dEL" TargetMode="External" /><Relationship Id="rId5" Type="http://schemas.openxmlformats.org/officeDocument/2006/relationships/hyperlink" Target="consultantplus://offline/ref=C85E019C1D0ADB8AE64B7725728101FD61A1D30D5C36FC999569BA7D93EBA1174864043D9771C4U7D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75" zoomScaleNormal="75" workbookViewId="0" topLeftCell="A1">
      <selection activeCell="G6" sqref="G6"/>
    </sheetView>
  </sheetViews>
  <sheetFormatPr defaultColWidth="9.140625" defaultRowHeight="37.5" customHeight="1"/>
  <cols>
    <col min="1" max="1" width="23.8515625" style="18" customWidth="1"/>
    <col min="2" max="2" width="66.8515625" style="16" customWidth="1"/>
    <col min="3" max="3" width="15.140625" style="18" customWidth="1"/>
    <col min="4" max="4" width="9.140625" style="1" customWidth="1"/>
    <col min="5" max="5" width="12.421875" style="1" customWidth="1"/>
    <col min="6" max="6" width="13.57421875" style="1" customWidth="1"/>
    <col min="7" max="16384" width="9.140625" style="1" customWidth="1"/>
  </cols>
  <sheetData>
    <row r="1" spans="1:3" ht="21" customHeight="1">
      <c r="A1" s="36" t="s">
        <v>103</v>
      </c>
      <c r="B1" s="36"/>
      <c r="C1" s="36"/>
    </row>
    <row r="2" spans="1:3" ht="21" customHeight="1">
      <c r="A2" s="36" t="s">
        <v>104</v>
      </c>
      <c r="B2" s="36"/>
      <c r="C2" s="36"/>
    </row>
    <row r="3" spans="1:3" ht="21" customHeight="1">
      <c r="A3" s="36" t="s">
        <v>105</v>
      </c>
      <c r="B3" s="36"/>
      <c r="C3" s="36"/>
    </row>
    <row r="4" spans="1:3" ht="21" customHeight="1">
      <c r="A4" s="36" t="s">
        <v>281</v>
      </c>
      <c r="B4" s="36"/>
      <c r="C4" s="36"/>
    </row>
    <row r="5" spans="1:3" ht="21" customHeight="1">
      <c r="A5" s="36" t="s">
        <v>106</v>
      </c>
      <c r="B5" s="36"/>
      <c r="C5" s="36"/>
    </row>
    <row r="6" spans="1:3" ht="21" customHeight="1">
      <c r="A6" s="36" t="s">
        <v>198</v>
      </c>
      <c r="B6" s="36"/>
      <c r="C6" s="36"/>
    </row>
    <row r="7" spans="1:3" ht="21" customHeight="1">
      <c r="A7" s="36" t="s">
        <v>199</v>
      </c>
      <c r="B7" s="36"/>
      <c r="C7" s="36"/>
    </row>
    <row r="9" spans="1:3" ht="47.25" customHeight="1">
      <c r="A9" s="37" t="s">
        <v>97</v>
      </c>
      <c r="B9" s="37"/>
      <c r="C9" s="37"/>
    </row>
    <row r="10" spans="1:3" ht="25.5" customHeight="1">
      <c r="A10" s="35" t="s">
        <v>110</v>
      </c>
      <c r="B10" s="35"/>
      <c r="C10" s="35"/>
    </row>
    <row r="11" spans="1:3" ht="37.5" customHeight="1">
      <c r="A11" s="49" t="s">
        <v>107</v>
      </c>
      <c r="B11" s="50" t="s">
        <v>108</v>
      </c>
      <c r="C11" s="32" t="s">
        <v>109</v>
      </c>
    </row>
    <row r="12" spans="1:3" ht="28.5" customHeight="1">
      <c r="A12" s="49"/>
      <c r="B12" s="50"/>
      <c r="C12" s="33"/>
    </row>
    <row r="13" spans="1:3" ht="3.75" customHeight="1" hidden="1">
      <c r="A13" s="49"/>
      <c r="B13" s="50"/>
      <c r="C13" s="33"/>
    </row>
    <row r="14" spans="1:3" ht="37.5" customHeight="1" hidden="1">
      <c r="A14" s="49"/>
      <c r="B14" s="50"/>
      <c r="C14" s="34"/>
    </row>
    <row r="15" spans="1:3" ht="26.25" customHeight="1">
      <c r="A15" s="2"/>
      <c r="B15" s="3" t="s">
        <v>111</v>
      </c>
      <c r="C15" s="4">
        <f>C16+C109</f>
        <v>1728457</v>
      </c>
    </row>
    <row r="16" spans="1:3" ht="37.5" customHeight="1">
      <c r="A16" s="2" t="s">
        <v>112</v>
      </c>
      <c r="B16" s="3" t="s">
        <v>113</v>
      </c>
      <c r="C16" s="4">
        <f>C17+C25+C29+C43+C46+C51+C69+C75+C82+C91+C41</f>
        <v>471671.6</v>
      </c>
    </row>
    <row r="17" spans="1:3" ht="26.25" customHeight="1">
      <c r="A17" s="2" t="s">
        <v>114</v>
      </c>
      <c r="B17" s="3" t="s">
        <v>115</v>
      </c>
      <c r="C17" s="4">
        <f>C18</f>
        <v>264275</v>
      </c>
    </row>
    <row r="18" spans="1:3" ht="25.5" customHeight="1">
      <c r="A18" s="2" t="s">
        <v>116</v>
      </c>
      <c r="B18" s="3" t="s">
        <v>117</v>
      </c>
      <c r="C18" s="4">
        <f>C19+C20+C22+C23</f>
        <v>264275</v>
      </c>
    </row>
    <row r="19" spans="1:3" ht="37.5" customHeight="1">
      <c r="A19" s="5" t="s">
        <v>118</v>
      </c>
      <c r="B19" s="6" t="s">
        <v>91</v>
      </c>
      <c r="C19" s="7">
        <v>260735</v>
      </c>
    </row>
    <row r="20" spans="1:3" ht="84.75" customHeight="1">
      <c r="A20" s="47" t="s">
        <v>121</v>
      </c>
      <c r="B20" s="48" t="s">
        <v>95</v>
      </c>
      <c r="C20" s="46">
        <v>2090</v>
      </c>
    </row>
    <row r="21" spans="1:3" ht="107.25" customHeight="1" hidden="1">
      <c r="A21" s="47"/>
      <c r="B21" s="48"/>
      <c r="C21" s="46"/>
    </row>
    <row r="22" spans="1:3" ht="51.75" customHeight="1">
      <c r="A22" s="5" t="s">
        <v>122</v>
      </c>
      <c r="B22" s="8" t="s">
        <v>123</v>
      </c>
      <c r="C22" s="7">
        <v>820</v>
      </c>
    </row>
    <row r="23" spans="1:3" ht="37.5" customHeight="1">
      <c r="A23" s="47" t="s">
        <v>124</v>
      </c>
      <c r="B23" s="48" t="s">
        <v>96</v>
      </c>
      <c r="C23" s="46">
        <v>630</v>
      </c>
    </row>
    <row r="24" spans="1:3" ht="48.75" customHeight="1">
      <c r="A24" s="47"/>
      <c r="B24" s="48"/>
      <c r="C24" s="46"/>
    </row>
    <row r="25" spans="1:3" ht="52.5" customHeight="1">
      <c r="A25" s="2" t="s">
        <v>125</v>
      </c>
      <c r="B25" s="3" t="s">
        <v>126</v>
      </c>
      <c r="C25" s="4">
        <f>C26+C27++C28</f>
        <v>11805.6</v>
      </c>
    </row>
    <row r="26" spans="1:3" ht="81" customHeight="1">
      <c r="A26" s="5" t="s">
        <v>127</v>
      </c>
      <c r="B26" s="6" t="s">
        <v>128</v>
      </c>
      <c r="C26" s="7">
        <v>4401.8</v>
      </c>
    </row>
    <row r="27" spans="1:3" ht="102.75" customHeight="1">
      <c r="A27" s="5" t="s">
        <v>129</v>
      </c>
      <c r="B27" s="9" t="s">
        <v>3</v>
      </c>
      <c r="C27" s="7">
        <v>33.8</v>
      </c>
    </row>
    <row r="28" spans="1:3" ht="37.5" customHeight="1">
      <c r="A28" s="5" t="s">
        <v>130</v>
      </c>
      <c r="B28" s="6" t="s">
        <v>131</v>
      </c>
      <c r="C28" s="7">
        <v>7370</v>
      </c>
    </row>
    <row r="29" spans="1:3" ht="37.5" customHeight="1">
      <c r="A29" s="2" t="s">
        <v>132</v>
      </c>
      <c r="B29" s="3" t="s">
        <v>133</v>
      </c>
      <c r="C29" s="4">
        <f>C30+C35+C37+C39</f>
        <v>101095</v>
      </c>
    </row>
    <row r="30" spans="1:3" ht="37.5" customHeight="1">
      <c r="A30" s="2" t="s">
        <v>134</v>
      </c>
      <c r="B30" s="3" t="s">
        <v>135</v>
      </c>
      <c r="C30" s="4">
        <f>C31+C33</f>
        <v>65480</v>
      </c>
    </row>
    <row r="31" spans="1:3" ht="37.5" customHeight="1">
      <c r="A31" s="2" t="s">
        <v>136</v>
      </c>
      <c r="B31" s="3" t="s">
        <v>144</v>
      </c>
      <c r="C31" s="4">
        <f>C32</f>
        <v>42540</v>
      </c>
    </row>
    <row r="32" spans="1:3" ht="37.5" customHeight="1">
      <c r="A32" s="5" t="s">
        <v>145</v>
      </c>
      <c r="B32" s="6" t="s">
        <v>144</v>
      </c>
      <c r="C32" s="7">
        <v>42540</v>
      </c>
    </row>
    <row r="33" spans="1:3" ht="37.5" customHeight="1">
      <c r="A33" s="2" t="s">
        <v>146</v>
      </c>
      <c r="B33" s="3" t="s">
        <v>147</v>
      </c>
      <c r="C33" s="4">
        <f>C34</f>
        <v>22940</v>
      </c>
    </row>
    <row r="34" spans="1:3" ht="37.5" customHeight="1">
      <c r="A34" s="5" t="s">
        <v>148</v>
      </c>
      <c r="B34" s="6" t="s">
        <v>149</v>
      </c>
      <c r="C34" s="7">
        <v>22940</v>
      </c>
    </row>
    <row r="35" spans="1:3" ht="37.5" customHeight="1">
      <c r="A35" s="2" t="s">
        <v>150</v>
      </c>
      <c r="B35" s="3" t="s">
        <v>151</v>
      </c>
      <c r="C35" s="4">
        <f>C36</f>
        <v>30320</v>
      </c>
    </row>
    <row r="36" spans="1:3" ht="37.5" customHeight="1">
      <c r="A36" s="5" t="s">
        <v>152</v>
      </c>
      <c r="B36" s="6" t="s">
        <v>151</v>
      </c>
      <c r="C36" s="7">
        <v>30320</v>
      </c>
    </row>
    <row r="37" spans="1:3" ht="20.25" customHeight="1">
      <c r="A37" s="2" t="s">
        <v>153</v>
      </c>
      <c r="B37" s="3" t="s">
        <v>154</v>
      </c>
      <c r="C37" s="4">
        <f>C38</f>
        <v>920</v>
      </c>
    </row>
    <row r="38" spans="1:3" ht="21.75" customHeight="1">
      <c r="A38" s="5" t="s">
        <v>155</v>
      </c>
      <c r="B38" s="6" t="s">
        <v>154</v>
      </c>
      <c r="C38" s="7">
        <v>920</v>
      </c>
    </row>
    <row r="39" spans="1:3" ht="37.5" customHeight="1">
      <c r="A39" s="2" t="s">
        <v>156</v>
      </c>
      <c r="B39" s="3" t="s">
        <v>157</v>
      </c>
      <c r="C39" s="4">
        <f>C40</f>
        <v>4375</v>
      </c>
    </row>
    <row r="40" spans="1:3" ht="37.5" customHeight="1">
      <c r="A40" s="5" t="s">
        <v>158</v>
      </c>
      <c r="B40" s="6" t="s">
        <v>159</v>
      </c>
      <c r="C40" s="7">
        <v>4375</v>
      </c>
    </row>
    <row r="41" spans="1:3" ht="37.5" customHeight="1">
      <c r="A41" s="2" t="s">
        <v>83</v>
      </c>
      <c r="B41" s="3" t="s">
        <v>84</v>
      </c>
      <c r="C41" s="4">
        <f>C42</f>
        <v>5870</v>
      </c>
    </row>
    <row r="42" spans="1:3" ht="37.5" customHeight="1">
      <c r="A42" s="5" t="s">
        <v>85</v>
      </c>
      <c r="B42" s="6" t="s">
        <v>86</v>
      </c>
      <c r="C42" s="7">
        <v>5870</v>
      </c>
    </row>
    <row r="43" spans="1:3" ht="37.5" customHeight="1">
      <c r="A43" s="2" t="s">
        <v>160</v>
      </c>
      <c r="B43" s="3" t="s">
        <v>161</v>
      </c>
      <c r="C43" s="4">
        <f>C44</f>
        <v>1225</v>
      </c>
    </row>
    <row r="44" spans="1:3" ht="24.75" customHeight="1">
      <c r="A44" s="5" t="s">
        <v>162</v>
      </c>
      <c r="B44" s="6" t="s">
        <v>163</v>
      </c>
      <c r="C44" s="7">
        <f>C45</f>
        <v>1225</v>
      </c>
    </row>
    <row r="45" spans="1:3" ht="20.25" customHeight="1">
      <c r="A45" s="5" t="s">
        <v>164</v>
      </c>
      <c r="B45" s="6" t="s">
        <v>165</v>
      </c>
      <c r="C45" s="7">
        <v>1225</v>
      </c>
    </row>
    <row r="46" spans="1:3" ht="37.5" customHeight="1">
      <c r="A46" s="2" t="s">
        <v>166</v>
      </c>
      <c r="B46" s="3" t="s">
        <v>167</v>
      </c>
      <c r="C46" s="4">
        <f>C47+C49</f>
        <v>8700</v>
      </c>
    </row>
    <row r="47" spans="1:3" ht="37.5" customHeight="1">
      <c r="A47" s="5" t="s">
        <v>168</v>
      </c>
      <c r="B47" s="6" t="s">
        <v>169</v>
      </c>
      <c r="C47" s="7">
        <f>C48</f>
        <v>8685</v>
      </c>
    </row>
    <row r="48" spans="1:3" ht="37.5" customHeight="1">
      <c r="A48" s="5" t="s">
        <v>170</v>
      </c>
      <c r="B48" s="6" t="s">
        <v>171</v>
      </c>
      <c r="C48" s="7">
        <v>8685</v>
      </c>
    </row>
    <row r="49" spans="1:3" ht="37.5" customHeight="1">
      <c r="A49" s="5" t="s">
        <v>137</v>
      </c>
      <c r="B49" s="6" t="s">
        <v>172</v>
      </c>
      <c r="C49" s="7">
        <f>C50</f>
        <v>15</v>
      </c>
    </row>
    <row r="50" spans="1:3" ht="37.5" customHeight="1">
      <c r="A50" s="5" t="s">
        <v>173</v>
      </c>
      <c r="B50" s="6" t="s">
        <v>183</v>
      </c>
      <c r="C50" s="7">
        <v>15</v>
      </c>
    </row>
    <row r="51" spans="1:3" ht="51.75" customHeight="1">
      <c r="A51" s="2" t="s">
        <v>184</v>
      </c>
      <c r="B51" s="3" t="s">
        <v>185</v>
      </c>
      <c r="C51" s="4">
        <f>C52+C63+C66</f>
        <v>39846</v>
      </c>
    </row>
    <row r="52" spans="1:3" ht="37.5" customHeight="1">
      <c r="A52" s="5" t="s">
        <v>186</v>
      </c>
      <c r="B52" s="9" t="s">
        <v>4</v>
      </c>
      <c r="C52" s="7">
        <f>C53+C59+C61+C58</f>
        <v>39716</v>
      </c>
    </row>
    <row r="53" spans="1:3" ht="37.5" customHeight="1">
      <c r="A53" s="5" t="s">
        <v>187</v>
      </c>
      <c r="B53" s="6" t="s">
        <v>188</v>
      </c>
      <c r="C53" s="7">
        <f>C54+C55</f>
        <v>21850</v>
      </c>
    </row>
    <row r="54" spans="1:3" ht="95.25" customHeight="1">
      <c r="A54" s="5" t="s">
        <v>48</v>
      </c>
      <c r="B54" s="9" t="s">
        <v>49</v>
      </c>
      <c r="C54" s="4">
        <v>2400</v>
      </c>
    </row>
    <row r="55" spans="1:3" ht="90.75" customHeight="1">
      <c r="A55" s="5" t="s">
        <v>189</v>
      </c>
      <c r="B55" s="9" t="s">
        <v>190</v>
      </c>
      <c r="C55" s="4">
        <f>20115+750-1415</f>
        <v>19450</v>
      </c>
    </row>
    <row r="56" spans="1:3" ht="37.5" customHeight="1" hidden="1">
      <c r="A56" s="2"/>
      <c r="B56" s="6"/>
      <c r="C56" s="7"/>
    </row>
    <row r="57" spans="1:3" ht="37.5" customHeight="1" hidden="1">
      <c r="A57" s="5"/>
      <c r="B57" s="6"/>
      <c r="C57" s="7"/>
    </row>
    <row r="58" spans="1:3" ht="37.5" customHeight="1">
      <c r="A58" s="5" t="s">
        <v>279</v>
      </c>
      <c r="B58" s="6" t="s">
        <v>138</v>
      </c>
      <c r="C58" s="7">
        <v>400</v>
      </c>
    </row>
    <row r="59" spans="1:3" ht="37.5" customHeight="1">
      <c r="A59" s="5" t="s">
        <v>191</v>
      </c>
      <c r="B59" s="9" t="s">
        <v>5</v>
      </c>
      <c r="C59" s="7">
        <f>C60</f>
        <v>75</v>
      </c>
    </row>
    <row r="60" spans="1:3" ht="37.5" customHeight="1">
      <c r="A60" s="5" t="s">
        <v>192</v>
      </c>
      <c r="B60" s="6" t="s">
        <v>193</v>
      </c>
      <c r="C60" s="7">
        <v>75</v>
      </c>
    </row>
    <row r="61" spans="1:3" ht="37.5" customHeight="1">
      <c r="A61" s="5" t="s">
        <v>194</v>
      </c>
      <c r="B61" s="6" t="s">
        <v>195</v>
      </c>
      <c r="C61" s="7">
        <f>C62</f>
        <v>17391</v>
      </c>
    </row>
    <row r="62" spans="1:3" ht="37.5" customHeight="1">
      <c r="A62" s="5" t="s">
        <v>196</v>
      </c>
      <c r="B62" s="6" t="s">
        <v>197</v>
      </c>
      <c r="C62" s="7">
        <f>16501+890</f>
        <v>17391</v>
      </c>
    </row>
    <row r="63" spans="1:3" ht="37.5" customHeight="1">
      <c r="A63" s="5" t="s">
        <v>139</v>
      </c>
      <c r="B63" s="6" t="s">
        <v>200</v>
      </c>
      <c r="C63" s="7">
        <f>C64</f>
        <v>20</v>
      </c>
    </row>
    <row r="64" spans="1:3" ht="51.75" customHeight="1">
      <c r="A64" s="5" t="s">
        <v>201</v>
      </c>
      <c r="B64" s="6" t="s">
        <v>202</v>
      </c>
      <c r="C64" s="7">
        <f>C65</f>
        <v>20</v>
      </c>
    </row>
    <row r="65" spans="1:3" ht="49.5" customHeight="1">
      <c r="A65" s="5" t="s">
        <v>203</v>
      </c>
      <c r="B65" s="6" t="s">
        <v>204</v>
      </c>
      <c r="C65" s="7">
        <v>20</v>
      </c>
    </row>
    <row r="66" spans="1:3" ht="87" customHeight="1">
      <c r="A66" s="5" t="s">
        <v>140</v>
      </c>
      <c r="B66" s="9" t="s">
        <v>6</v>
      </c>
      <c r="C66" s="7">
        <f>C67</f>
        <v>110</v>
      </c>
    </row>
    <row r="67" spans="1:3" ht="99.75" customHeight="1">
      <c r="A67" s="5" t="s">
        <v>205</v>
      </c>
      <c r="B67" s="9" t="s">
        <v>7</v>
      </c>
      <c r="C67" s="7">
        <f>C68</f>
        <v>110</v>
      </c>
    </row>
    <row r="68" spans="1:3" ht="85.5" customHeight="1">
      <c r="A68" s="5" t="s">
        <v>206</v>
      </c>
      <c r="B68" s="6" t="s">
        <v>207</v>
      </c>
      <c r="C68" s="7">
        <f>3000-2890</f>
        <v>110</v>
      </c>
    </row>
    <row r="69" spans="1:3" ht="37.5" customHeight="1">
      <c r="A69" s="2" t="s">
        <v>208</v>
      </c>
      <c r="B69" s="3" t="s">
        <v>209</v>
      </c>
      <c r="C69" s="4">
        <f>C70</f>
        <v>2252</v>
      </c>
    </row>
    <row r="70" spans="1:3" ht="37.5" customHeight="1">
      <c r="A70" s="2" t="s">
        <v>210</v>
      </c>
      <c r="B70" s="3" t="s">
        <v>211</v>
      </c>
      <c r="C70" s="4">
        <f>C71+C72+C73+C74</f>
        <v>2252</v>
      </c>
    </row>
    <row r="71" spans="1:3" ht="37.5" customHeight="1">
      <c r="A71" s="5" t="s">
        <v>212</v>
      </c>
      <c r="B71" s="6" t="s">
        <v>213</v>
      </c>
      <c r="C71" s="7">
        <v>215</v>
      </c>
    </row>
    <row r="72" spans="1:3" ht="37.5" customHeight="1">
      <c r="A72" s="5" t="s">
        <v>214</v>
      </c>
      <c r="B72" s="6" t="s">
        <v>215</v>
      </c>
      <c r="C72" s="7">
        <v>1216</v>
      </c>
    </row>
    <row r="73" spans="1:3" ht="37.5" customHeight="1">
      <c r="A73" s="5" t="s">
        <v>46</v>
      </c>
      <c r="B73" s="6" t="s">
        <v>47</v>
      </c>
      <c r="C73" s="7">
        <v>756</v>
      </c>
    </row>
    <row r="74" spans="1:3" ht="37.5" customHeight="1">
      <c r="A74" s="5" t="s">
        <v>216</v>
      </c>
      <c r="B74" s="6" t="s">
        <v>217</v>
      </c>
      <c r="C74" s="7">
        <v>65</v>
      </c>
    </row>
    <row r="75" spans="1:3" ht="37.5" customHeight="1">
      <c r="A75" s="2" t="s">
        <v>218</v>
      </c>
      <c r="B75" s="3" t="s">
        <v>219</v>
      </c>
      <c r="C75" s="4">
        <f>C76+C79</f>
        <v>3920</v>
      </c>
    </row>
    <row r="76" spans="1:3" ht="27" customHeight="1">
      <c r="A76" s="2" t="s">
        <v>220</v>
      </c>
      <c r="B76" s="3" t="s">
        <v>221</v>
      </c>
      <c r="C76" s="4">
        <f>C77</f>
        <v>1220</v>
      </c>
    </row>
    <row r="77" spans="1:3" ht="20.25" customHeight="1">
      <c r="A77" s="2" t="s">
        <v>222</v>
      </c>
      <c r="B77" s="3" t="s">
        <v>223</v>
      </c>
      <c r="C77" s="4">
        <f>C78</f>
        <v>1220</v>
      </c>
    </row>
    <row r="78" spans="1:3" ht="37.5" customHeight="1">
      <c r="A78" s="5" t="s">
        <v>224</v>
      </c>
      <c r="B78" s="6" t="s">
        <v>225</v>
      </c>
      <c r="C78" s="7">
        <v>1220</v>
      </c>
    </row>
    <row r="79" spans="1:3" ht="21.75" customHeight="1">
      <c r="A79" s="2" t="s">
        <v>226</v>
      </c>
      <c r="B79" s="3" t="s">
        <v>227</v>
      </c>
      <c r="C79" s="4">
        <f>C80</f>
        <v>2700</v>
      </c>
    </row>
    <row r="80" spans="1:3" ht="37.5" customHeight="1">
      <c r="A80" s="2" t="s">
        <v>228</v>
      </c>
      <c r="B80" s="3" t="s">
        <v>229</v>
      </c>
      <c r="C80" s="4">
        <f>C81</f>
        <v>2700</v>
      </c>
    </row>
    <row r="81" spans="1:3" ht="37.5" customHeight="1">
      <c r="A81" s="5" t="s">
        <v>230</v>
      </c>
      <c r="B81" s="6" t="s">
        <v>231</v>
      </c>
      <c r="C81" s="7">
        <v>2700</v>
      </c>
    </row>
    <row r="82" spans="1:3" ht="37.5" customHeight="1">
      <c r="A82" s="2" t="s">
        <v>232</v>
      </c>
      <c r="B82" s="3" t="s">
        <v>233</v>
      </c>
      <c r="C82" s="4">
        <f>C83+C86+C90</f>
        <v>27383</v>
      </c>
    </row>
    <row r="83" spans="1:3" ht="37.5" customHeight="1">
      <c r="A83" s="2" t="s">
        <v>234</v>
      </c>
      <c r="B83" s="3" t="s">
        <v>236</v>
      </c>
      <c r="C83" s="4">
        <f>C84</f>
        <v>23913.7</v>
      </c>
    </row>
    <row r="84" spans="1:3" ht="103.5" customHeight="1">
      <c r="A84" s="5" t="s">
        <v>237</v>
      </c>
      <c r="B84" s="9" t="s">
        <v>8</v>
      </c>
      <c r="C84" s="7">
        <f>C85</f>
        <v>23913.7</v>
      </c>
    </row>
    <row r="85" spans="1:3" ht="102" customHeight="1">
      <c r="A85" s="5" t="s">
        <v>238</v>
      </c>
      <c r="B85" s="9" t="s">
        <v>9</v>
      </c>
      <c r="C85" s="7">
        <f>20900+2013.7+1000</f>
        <v>23913.7</v>
      </c>
    </row>
    <row r="86" spans="1:3" ht="37.5" customHeight="1">
      <c r="A86" s="2" t="s">
        <v>239</v>
      </c>
      <c r="B86" s="3" t="s">
        <v>240</v>
      </c>
      <c r="C86" s="4">
        <f>C87</f>
        <v>3200</v>
      </c>
    </row>
    <row r="87" spans="1:3" ht="39" customHeight="1">
      <c r="A87" s="5" t="s">
        <v>241</v>
      </c>
      <c r="B87" s="6" t="s">
        <v>242</v>
      </c>
      <c r="C87" s="7">
        <f>C88+C89</f>
        <v>3200</v>
      </c>
    </row>
    <row r="88" spans="1:3" ht="69" customHeight="1">
      <c r="A88" s="5" t="s">
        <v>174</v>
      </c>
      <c r="B88" s="6" t="s">
        <v>177</v>
      </c>
      <c r="C88" s="7">
        <v>150</v>
      </c>
    </row>
    <row r="89" spans="1:3" ht="55.5" customHeight="1">
      <c r="A89" s="5" t="s">
        <v>243</v>
      </c>
      <c r="B89" s="6" t="s">
        <v>244</v>
      </c>
      <c r="C89" s="7">
        <f>3200-2565+2415</f>
        <v>3050</v>
      </c>
    </row>
    <row r="90" spans="1:3" ht="88.5" customHeight="1">
      <c r="A90" s="2" t="s">
        <v>90</v>
      </c>
      <c r="B90" s="3" t="s">
        <v>143</v>
      </c>
      <c r="C90" s="4">
        <f>468-198.7</f>
        <v>269.3</v>
      </c>
    </row>
    <row r="91" spans="1:3" ht="18.75" customHeight="1">
      <c r="A91" s="2" t="s">
        <v>245</v>
      </c>
      <c r="B91" s="3" t="s">
        <v>246</v>
      </c>
      <c r="C91" s="4">
        <f>C92+C95+C97+C102+C103+C105+C106+C104</f>
        <v>5300</v>
      </c>
    </row>
    <row r="92" spans="1:3" ht="37.5" customHeight="1">
      <c r="A92" s="2" t="s">
        <v>247</v>
      </c>
      <c r="B92" s="3" t="s">
        <v>248</v>
      </c>
      <c r="C92" s="4">
        <f>C93+C94</f>
        <v>2.5</v>
      </c>
    </row>
    <row r="93" spans="1:3" ht="37.5" customHeight="1">
      <c r="A93" s="5" t="s">
        <v>249</v>
      </c>
      <c r="B93" s="6" t="s">
        <v>98</v>
      </c>
      <c r="C93" s="7">
        <v>1.5</v>
      </c>
    </row>
    <row r="94" spans="1:3" ht="65.25" customHeight="1">
      <c r="A94" s="5" t="s">
        <v>250</v>
      </c>
      <c r="B94" s="8" t="s">
        <v>251</v>
      </c>
      <c r="C94" s="7">
        <v>1</v>
      </c>
    </row>
    <row r="95" spans="1:3" ht="37.5" customHeight="1">
      <c r="A95" s="2" t="s">
        <v>252</v>
      </c>
      <c r="B95" s="3" t="s">
        <v>255</v>
      </c>
      <c r="C95" s="4">
        <f>C96</f>
        <v>61</v>
      </c>
    </row>
    <row r="96" spans="1:3" ht="37.5" customHeight="1">
      <c r="A96" s="5" t="s">
        <v>256</v>
      </c>
      <c r="B96" s="6" t="s">
        <v>257</v>
      </c>
      <c r="C96" s="7">
        <v>61</v>
      </c>
    </row>
    <row r="97" spans="1:3" ht="37.5" customHeight="1">
      <c r="A97" s="2" t="s">
        <v>258</v>
      </c>
      <c r="B97" s="3" t="s">
        <v>99</v>
      </c>
      <c r="C97" s="4">
        <f>C98+C99+C100+C101</f>
        <v>605</v>
      </c>
    </row>
    <row r="98" spans="1:3" ht="37.5" customHeight="1">
      <c r="A98" s="5" t="s">
        <v>259</v>
      </c>
      <c r="B98" s="6" t="s">
        <v>260</v>
      </c>
      <c r="C98" s="7">
        <v>5</v>
      </c>
    </row>
    <row r="99" spans="1:3" ht="37.5" customHeight="1">
      <c r="A99" s="5" t="s">
        <v>261</v>
      </c>
      <c r="B99" s="6" t="s">
        <v>262</v>
      </c>
      <c r="C99" s="7">
        <v>290</v>
      </c>
    </row>
    <row r="100" spans="1:3" ht="37.5" customHeight="1">
      <c r="A100" s="5" t="s">
        <v>263</v>
      </c>
      <c r="B100" s="6" t="s">
        <v>264</v>
      </c>
      <c r="C100" s="7">
        <v>280</v>
      </c>
    </row>
    <row r="101" spans="1:3" ht="48" customHeight="1">
      <c r="A101" s="5" t="s">
        <v>265</v>
      </c>
      <c r="B101" s="6" t="s">
        <v>266</v>
      </c>
      <c r="C101" s="7">
        <v>30</v>
      </c>
    </row>
    <row r="102" spans="1:3" ht="69.75" customHeight="1">
      <c r="A102" s="5" t="s">
        <v>267</v>
      </c>
      <c r="B102" s="6" t="s">
        <v>268</v>
      </c>
      <c r="C102" s="4">
        <v>750</v>
      </c>
    </row>
    <row r="103" spans="1:3" ht="33.75" customHeight="1">
      <c r="A103" s="5" t="s">
        <v>141</v>
      </c>
      <c r="B103" s="6" t="s">
        <v>142</v>
      </c>
      <c r="C103" s="4">
        <f>191-100-90</f>
        <v>1</v>
      </c>
    </row>
    <row r="104" spans="1:3" ht="72.75" customHeight="1">
      <c r="A104" s="5" t="s">
        <v>175</v>
      </c>
      <c r="B104" s="6" t="s">
        <v>176</v>
      </c>
      <c r="C104" s="4">
        <v>90</v>
      </c>
    </row>
    <row r="105" spans="1:3" ht="88.5" customHeight="1">
      <c r="A105" s="5" t="s">
        <v>269</v>
      </c>
      <c r="B105" s="8" t="s">
        <v>270</v>
      </c>
      <c r="C105" s="7">
        <v>500</v>
      </c>
    </row>
    <row r="106" spans="1:3" ht="37.5" customHeight="1">
      <c r="A106" s="2" t="s">
        <v>271</v>
      </c>
      <c r="B106" s="3" t="s">
        <v>272</v>
      </c>
      <c r="C106" s="4">
        <f>C107</f>
        <v>3290.5</v>
      </c>
    </row>
    <row r="107" spans="1:3" ht="37.5" customHeight="1">
      <c r="A107" s="5" t="s">
        <v>273</v>
      </c>
      <c r="B107" s="6" t="s">
        <v>274</v>
      </c>
      <c r="C107" s="7">
        <f>3190.5+100</f>
        <v>3290.5</v>
      </c>
    </row>
    <row r="108" spans="1:3" ht="37.5" customHeight="1" hidden="1">
      <c r="A108" s="2"/>
      <c r="B108" s="3"/>
      <c r="C108" s="4"/>
    </row>
    <row r="109" spans="1:4" ht="37.5" customHeight="1">
      <c r="A109" s="2" t="s">
        <v>275</v>
      </c>
      <c r="B109" s="3" t="s">
        <v>276</v>
      </c>
      <c r="C109" s="4">
        <f>C110+C167</f>
        <v>1256785.4</v>
      </c>
      <c r="D109" s="10"/>
    </row>
    <row r="110" spans="1:3" ht="51.75" customHeight="1">
      <c r="A110" s="2" t="s">
        <v>277</v>
      </c>
      <c r="B110" s="3" t="s">
        <v>278</v>
      </c>
      <c r="C110" s="4">
        <f>SUM(C111:C166)</f>
        <v>1255890.2</v>
      </c>
    </row>
    <row r="111" spans="1:3" ht="37.5" customHeight="1">
      <c r="A111" s="5" t="s">
        <v>87</v>
      </c>
      <c r="B111" s="6" t="s">
        <v>254</v>
      </c>
      <c r="C111" s="7">
        <v>3128.7</v>
      </c>
    </row>
    <row r="112" spans="1:3" ht="37.5" customHeight="1">
      <c r="A112" s="5" t="s">
        <v>253</v>
      </c>
      <c r="B112" s="6" t="s">
        <v>89</v>
      </c>
      <c r="C112" s="7">
        <v>79270.7</v>
      </c>
    </row>
    <row r="113" spans="1:3" ht="99.75" customHeight="1">
      <c r="A113" s="28" t="s">
        <v>34</v>
      </c>
      <c r="B113" s="29" t="s">
        <v>10</v>
      </c>
      <c r="C113" s="7">
        <v>3613</v>
      </c>
    </row>
    <row r="114" spans="1:3" ht="79.5" customHeight="1">
      <c r="A114" s="13" t="s">
        <v>32</v>
      </c>
      <c r="B114" s="12" t="s">
        <v>33</v>
      </c>
      <c r="C114" s="7">
        <f>2556+2526.2</f>
        <v>5082.2</v>
      </c>
    </row>
    <row r="115" spans="1:3" ht="81" customHeight="1">
      <c r="A115" s="14" t="s">
        <v>26</v>
      </c>
      <c r="B115" s="15" t="s">
        <v>11</v>
      </c>
      <c r="C115" s="7">
        <v>44918</v>
      </c>
    </row>
    <row r="116" spans="1:3" ht="51" customHeight="1">
      <c r="A116" s="5" t="s">
        <v>291</v>
      </c>
      <c r="B116" s="9" t="s">
        <v>292</v>
      </c>
      <c r="C116" s="7">
        <v>1687.5</v>
      </c>
    </row>
    <row r="117" spans="1:3" ht="58.5" customHeight="1">
      <c r="A117" s="5" t="s">
        <v>119</v>
      </c>
      <c r="B117" s="6" t="s">
        <v>120</v>
      </c>
      <c r="C117" s="7">
        <v>339.3</v>
      </c>
    </row>
    <row r="118" spans="1:3" ht="34.5" customHeight="1">
      <c r="A118" s="5" t="s">
        <v>178</v>
      </c>
      <c r="B118" s="6" t="s">
        <v>29</v>
      </c>
      <c r="C118" s="7">
        <v>838.5</v>
      </c>
    </row>
    <row r="119" spans="1:3" ht="64.5" customHeight="1">
      <c r="A119" s="5" t="s">
        <v>293</v>
      </c>
      <c r="B119" s="6" t="s">
        <v>0</v>
      </c>
      <c r="C119" s="7">
        <v>1146.3</v>
      </c>
    </row>
    <row r="120" spans="1:3" ht="80.25" customHeight="1">
      <c r="A120" s="5" t="s">
        <v>282</v>
      </c>
      <c r="B120" s="22" t="s">
        <v>289</v>
      </c>
      <c r="C120" s="7">
        <f>27517.2+628.3</f>
        <v>28145.5</v>
      </c>
    </row>
    <row r="121" spans="1:3" ht="34.5" customHeight="1">
      <c r="A121" s="13" t="s">
        <v>283</v>
      </c>
      <c r="B121" s="23" t="s">
        <v>25</v>
      </c>
      <c r="C121" s="7">
        <f>1012.7+2241.8</f>
        <v>3254.5</v>
      </c>
    </row>
    <row r="122" spans="1:5" ht="37.5" customHeight="1">
      <c r="A122" s="5" t="s">
        <v>100</v>
      </c>
      <c r="B122" s="6" t="s">
        <v>101</v>
      </c>
      <c r="C122" s="7">
        <v>27567</v>
      </c>
      <c r="E122" s="10"/>
    </row>
    <row r="123" spans="1:5" ht="66" customHeight="1">
      <c r="A123" s="13" t="s">
        <v>74</v>
      </c>
      <c r="B123" s="6" t="s">
        <v>75</v>
      </c>
      <c r="C123" s="7">
        <v>22500</v>
      </c>
      <c r="E123" s="10"/>
    </row>
    <row r="124" spans="1:3" ht="66" customHeight="1">
      <c r="A124" s="13" t="s">
        <v>52</v>
      </c>
      <c r="B124" s="6" t="s">
        <v>53</v>
      </c>
      <c r="C124" s="7">
        <v>823</v>
      </c>
    </row>
    <row r="125" spans="1:3" ht="96" customHeight="1">
      <c r="A125" s="13" t="s">
        <v>76</v>
      </c>
      <c r="B125" s="6" t="s">
        <v>92</v>
      </c>
      <c r="C125" s="7">
        <v>46330.3</v>
      </c>
    </row>
    <row r="126" spans="1:3" ht="96" customHeight="1">
      <c r="A126" s="13" t="s">
        <v>77</v>
      </c>
      <c r="B126" s="6" t="s">
        <v>93</v>
      </c>
      <c r="C126" s="7">
        <v>13430.6</v>
      </c>
    </row>
    <row r="127" spans="1:3" ht="84" customHeight="1">
      <c r="A127" s="13" t="s">
        <v>31</v>
      </c>
      <c r="B127" s="11" t="s">
        <v>30</v>
      </c>
      <c r="C127" s="7">
        <v>3466.8</v>
      </c>
    </row>
    <row r="128" spans="1:5" ht="51.75" customHeight="1">
      <c r="A128" s="13" t="s">
        <v>284</v>
      </c>
      <c r="B128" s="11" t="s">
        <v>290</v>
      </c>
      <c r="C128" s="7">
        <v>3337.8</v>
      </c>
      <c r="E128" s="10"/>
    </row>
    <row r="129" spans="1:3" ht="49.5" customHeight="1">
      <c r="A129" s="13" t="s">
        <v>28</v>
      </c>
      <c r="B129" s="11" t="s">
        <v>27</v>
      </c>
      <c r="C129" s="7">
        <v>842</v>
      </c>
    </row>
    <row r="130" spans="1:3" ht="37.5" customHeight="1" hidden="1">
      <c r="A130" s="5"/>
      <c r="B130" s="6"/>
      <c r="C130" s="7"/>
    </row>
    <row r="131" spans="1:3" ht="37.5" customHeight="1" hidden="1">
      <c r="A131" s="5"/>
      <c r="B131" s="6"/>
      <c r="C131" s="7"/>
    </row>
    <row r="132" spans="1:3" ht="49.5" customHeight="1">
      <c r="A132" s="13" t="s">
        <v>78</v>
      </c>
      <c r="B132" s="6" t="s">
        <v>79</v>
      </c>
      <c r="C132" s="7">
        <v>8239.3</v>
      </c>
    </row>
    <row r="133" spans="1:3" ht="49.5" customHeight="1">
      <c r="A133" s="13" t="s">
        <v>80</v>
      </c>
      <c r="B133" s="6" t="s">
        <v>81</v>
      </c>
      <c r="C133" s="7">
        <v>9082</v>
      </c>
    </row>
    <row r="134" spans="1:3" ht="49.5" customHeight="1">
      <c r="A134" s="13" t="s">
        <v>1</v>
      </c>
      <c r="B134" s="6" t="s">
        <v>2</v>
      </c>
      <c r="C134" s="7">
        <v>365.9</v>
      </c>
    </row>
    <row r="135" spans="1:3" ht="49.5" customHeight="1">
      <c r="A135" s="13" t="s">
        <v>54</v>
      </c>
      <c r="B135" s="6" t="s">
        <v>55</v>
      </c>
      <c r="C135" s="7">
        <v>16005.1</v>
      </c>
    </row>
    <row r="136" spans="1:3" ht="78" customHeight="1">
      <c r="A136" s="13" t="s">
        <v>56</v>
      </c>
      <c r="B136" s="6" t="s">
        <v>57</v>
      </c>
      <c r="C136" s="7">
        <v>912.9</v>
      </c>
    </row>
    <row r="137" spans="1:5" ht="87" customHeight="1">
      <c r="A137" s="13" t="s">
        <v>285</v>
      </c>
      <c r="B137" s="22" t="s">
        <v>12</v>
      </c>
      <c r="C137" s="7">
        <v>226218.6</v>
      </c>
      <c r="E137" s="10"/>
    </row>
    <row r="138" spans="1:3" ht="81.75" customHeight="1">
      <c r="A138" s="13" t="s">
        <v>59</v>
      </c>
      <c r="B138" s="6" t="s">
        <v>12</v>
      </c>
      <c r="C138" s="7">
        <v>2654.5</v>
      </c>
    </row>
    <row r="139" spans="1:3" ht="78.75" customHeight="1">
      <c r="A139" s="13" t="s">
        <v>45</v>
      </c>
      <c r="B139" s="6" t="s">
        <v>12</v>
      </c>
      <c r="C139" s="7">
        <f>324662.4+9904.5</f>
        <v>334566.9</v>
      </c>
    </row>
    <row r="140" spans="1:3" ht="221.25" customHeight="1">
      <c r="A140" s="13" t="s">
        <v>286</v>
      </c>
      <c r="B140" s="27" t="s">
        <v>12</v>
      </c>
      <c r="C140" s="7">
        <v>10217</v>
      </c>
    </row>
    <row r="141" spans="1:3" ht="84" customHeight="1">
      <c r="A141" s="13" t="s">
        <v>68</v>
      </c>
      <c r="B141" s="6" t="s">
        <v>73</v>
      </c>
      <c r="C141" s="7">
        <v>5110.5</v>
      </c>
    </row>
    <row r="142" spans="1:3" ht="79.5" customHeight="1">
      <c r="A142" s="13" t="s">
        <v>71</v>
      </c>
      <c r="B142" s="11" t="s">
        <v>72</v>
      </c>
      <c r="C142" s="7">
        <v>9294</v>
      </c>
    </row>
    <row r="143" spans="1:3" ht="96.75" customHeight="1">
      <c r="A143" s="13" t="s">
        <v>69</v>
      </c>
      <c r="B143" s="6" t="s">
        <v>13</v>
      </c>
      <c r="C143" s="7">
        <v>2527.8</v>
      </c>
    </row>
    <row r="144" spans="1:3" ht="79.5" customHeight="1">
      <c r="A144" s="13" t="s">
        <v>37</v>
      </c>
      <c r="B144" s="11" t="s">
        <v>38</v>
      </c>
      <c r="C144" s="7">
        <v>301.3</v>
      </c>
    </row>
    <row r="145" spans="1:3" ht="85.5" customHeight="1">
      <c r="A145" s="13" t="s">
        <v>65</v>
      </c>
      <c r="B145" s="6" t="s">
        <v>94</v>
      </c>
      <c r="C145" s="7">
        <v>624</v>
      </c>
    </row>
    <row r="146" spans="1:3" ht="79.5" customHeight="1">
      <c r="A146" s="13" t="s">
        <v>43</v>
      </c>
      <c r="B146" s="11" t="s">
        <v>14</v>
      </c>
      <c r="C146" s="7">
        <v>480.3</v>
      </c>
    </row>
    <row r="147" spans="1:3" ht="79.5" customHeight="1">
      <c r="A147" s="13" t="s">
        <v>63</v>
      </c>
      <c r="B147" s="6" t="s">
        <v>15</v>
      </c>
      <c r="C147" s="7">
        <v>31036.7</v>
      </c>
    </row>
    <row r="148" spans="1:3" ht="79.5" customHeight="1">
      <c r="A148" s="13" t="s">
        <v>70</v>
      </c>
      <c r="B148" s="6" t="s">
        <v>16</v>
      </c>
      <c r="C148" s="7">
        <v>7844.9</v>
      </c>
    </row>
    <row r="149" spans="1:3" ht="79.5" customHeight="1">
      <c r="A149" s="13" t="s">
        <v>64</v>
      </c>
      <c r="B149" s="6" t="s">
        <v>16</v>
      </c>
      <c r="C149" s="7">
        <v>984.6</v>
      </c>
    </row>
    <row r="150" spans="1:3" ht="79.5" customHeight="1">
      <c r="A150" s="13" t="s">
        <v>61</v>
      </c>
      <c r="B150" s="6" t="s">
        <v>17</v>
      </c>
      <c r="C150" s="7">
        <v>1536.7</v>
      </c>
    </row>
    <row r="151" spans="1:3" ht="79.5" customHeight="1">
      <c r="A151" s="13" t="s">
        <v>62</v>
      </c>
      <c r="B151" s="6" t="s">
        <v>18</v>
      </c>
      <c r="C151" s="7">
        <v>15978.9</v>
      </c>
    </row>
    <row r="152" spans="1:3" ht="81" customHeight="1">
      <c r="A152" s="13" t="s">
        <v>40</v>
      </c>
      <c r="B152" s="6" t="s">
        <v>19</v>
      </c>
      <c r="C152" s="7">
        <v>400</v>
      </c>
    </row>
    <row r="153" spans="1:3" ht="80.25" customHeight="1">
      <c r="A153" s="13" t="s">
        <v>58</v>
      </c>
      <c r="B153" s="9" t="s">
        <v>12</v>
      </c>
      <c r="C153" s="7">
        <v>83826.2</v>
      </c>
    </row>
    <row r="154" spans="1:3" ht="90.75" customHeight="1">
      <c r="A154" s="13" t="s">
        <v>60</v>
      </c>
      <c r="B154" s="6" t="s">
        <v>12</v>
      </c>
      <c r="C154" s="7">
        <f>36362.2+2663.8</f>
        <v>39026</v>
      </c>
    </row>
    <row r="155" spans="1:3" ht="81.75" customHeight="1">
      <c r="A155" s="13" t="s">
        <v>287</v>
      </c>
      <c r="B155" s="9" t="s">
        <v>20</v>
      </c>
      <c r="C155" s="7">
        <v>835.2</v>
      </c>
    </row>
    <row r="156" spans="1:3" ht="79.5" customHeight="1">
      <c r="A156" s="13" t="s">
        <v>39</v>
      </c>
      <c r="B156" s="11" t="s">
        <v>82</v>
      </c>
      <c r="C156" s="7">
        <v>760.3</v>
      </c>
    </row>
    <row r="157" spans="1:3" ht="133.5" customHeight="1">
      <c r="A157" s="13" t="s">
        <v>41</v>
      </c>
      <c r="B157" s="6" t="s">
        <v>21</v>
      </c>
      <c r="C157" s="7">
        <f>1023+2046</f>
        <v>3069</v>
      </c>
    </row>
    <row r="158" spans="1:3" ht="117.75" customHeight="1">
      <c r="A158" s="13" t="s">
        <v>42</v>
      </c>
      <c r="B158" s="6" t="s">
        <v>22</v>
      </c>
      <c r="C158" s="7">
        <v>13983.3</v>
      </c>
    </row>
    <row r="159" spans="1:5" ht="81.75" customHeight="1">
      <c r="A159" s="5" t="s">
        <v>102</v>
      </c>
      <c r="B159" s="6" t="s">
        <v>44</v>
      </c>
      <c r="C159" s="7">
        <v>22062.9</v>
      </c>
      <c r="D159" s="17"/>
      <c r="E159" s="18"/>
    </row>
    <row r="160" spans="1:5" ht="67.5" customHeight="1">
      <c r="A160" s="13" t="s">
        <v>288</v>
      </c>
      <c r="B160" s="6" t="s">
        <v>24</v>
      </c>
      <c r="C160" s="7">
        <v>4064.4</v>
      </c>
      <c r="D160" s="17"/>
      <c r="E160" s="18"/>
    </row>
    <row r="161" spans="1:3" ht="52.5" customHeight="1">
      <c r="A161" s="13" t="s">
        <v>35</v>
      </c>
      <c r="B161" s="6" t="s">
        <v>36</v>
      </c>
      <c r="C161" s="7">
        <v>2208.6</v>
      </c>
    </row>
    <row r="162" spans="1:3" ht="64.5" customHeight="1">
      <c r="A162" s="13" t="s">
        <v>50</v>
      </c>
      <c r="B162" s="6" t="s">
        <v>51</v>
      </c>
      <c r="C162" s="7">
        <v>267.6</v>
      </c>
    </row>
    <row r="163" spans="1:3" ht="54" customHeight="1">
      <c r="A163" s="5" t="s">
        <v>88</v>
      </c>
      <c r="B163" s="6" t="s">
        <v>66</v>
      </c>
      <c r="C163" s="7">
        <v>839.9</v>
      </c>
    </row>
    <row r="164" spans="1:3" ht="54" customHeight="1">
      <c r="A164" s="19" t="s">
        <v>235</v>
      </c>
      <c r="B164" s="6" t="s">
        <v>67</v>
      </c>
      <c r="C164" s="7">
        <v>4706.3</v>
      </c>
    </row>
    <row r="165" spans="1:3" ht="108.75" customHeight="1">
      <c r="A165" s="5" t="s">
        <v>280</v>
      </c>
      <c r="B165" s="6" t="s">
        <v>23</v>
      </c>
      <c r="C165" s="7">
        <v>8750</v>
      </c>
    </row>
    <row r="166" spans="1:3" ht="37.5" customHeight="1">
      <c r="A166" s="5" t="s">
        <v>179</v>
      </c>
      <c r="B166" s="30" t="s">
        <v>180</v>
      </c>
      <c r="C166" s="31">
        <v>97386.9</v>
      </c>
    </row>
    <row r="167" spans="1:4" ht="37.5" customHeight="1">
      <c r="A167" s="5" t="s">
        <v>182</v>
      </c>
      <c r="B167" s="29" t="s">
        <v>181</v>
      </c>
      <c r="C167" s="31">
        <v>895.2</v>
      </c>
      <c r="D167" s="21"/>
    </row>
    <row r="168" spans="1:4" ht="37.5" customHeight="1">
      <c r="A168" s="42"/>
      <c r="B168" s="43"/>
      <c r="C168" s="43"/>
      <c r="D168" s="21"/>
    </row>
    <row r="169" spans="1:4" ht="37.5" customHeight="1">
      <c r="A169" s="42"/>
      <c r="B169" s="43"/>
      <c r="C169" s="43"/>
      <c r="D169" s="21"/>
    </row>
    <row r="170" spans="1:4" ht="37.5" customHeight="1">
      <c r="A170" s="42"/>
      <c r="B170" s="43"/>
      <c r="C170" s="43"/>
      <c r="D170" s="39"/>
    </row>
    <row r="171" spans="1:4" ht="37.5" customHeight="1">
      <c r="A171" s="42"/>
      <c r="B171" s="43"/>
      <c r="C171" s="43"/>
      <c r="D171" s="39"/>
    </row>
    <row r="172" spans="1:4" ht="37.5" customHeight="1">
      <c r="A172" s="20"/>
      <c r="B172" s="40"/>
      <c r="C172" s="40"/>
      <c r="D172" s="21"/>
    </row>
    <row r="173" spans="1:4" ht="37.5" customHeight="1">
      <c r="A173" s="24"/>
      <c r="B173" s="43"/>
      <c r="C173" s="43"/>
      <c r="D173" s="21"/>
    </row>
    <row r="174" spans="1:4" ht="37.5" customHeight="1">
      <c r="A174" s="24"/>
      <c r="B174" s="43"/>
      <c r="C174" s="43"/>
      <c r="D174" s="21"/>
    </row>
    <row r="175" spans="1:4" ht="37.5" customHeight="1">
      <c r="A175" s="24"/>
      <c r="B175" s="43"/>
      <c r="C175" s="43"/>
      <c r="D175" s="21"/>
    </row>
    <row r="176" spans="1:4" ht="37.5" customHeight="1">
      <c r="A176" s="24"/>
      <c r="B176" s="43"/>
      <c r="C176" s="43"/>
      <c r="D176" s="21"/>
    </row>
    <row r="177" spans="1:4" ht="37.5" customHeight="1">
      <c r="A177" s="20"/>
      <c r="B177" s="38"/>
      <c r="C177" s="38"/>
      <c r="D177" s="21"/>
    </row>
    <row r="178" spans="1:4" ht="37.5" customHeight="1">
      <c r="A178" s="40"/>
      <c r="B178" s="44"/>
      <c r="C178" s="44"/>
      <c r="D178" s="39"/>
    </row>
    <row r="179" spans="1:4" ht="37.5" customHeight="1">
      <c r="A179" s="40"/>
      <c r="B179" s="44"/>
      <c r="C179" s="44"/>
      <c r="D179" s="39"/>
    </row>
    <row r="180" spans="1:4" ht="37.5" customHeight="1">
      <c r="A180" s="20"/>
      <c r="B180" s="44"/>
      <c r="C180" s="44"/>
      <c r="D180" s="21"/>
    </row>
    <row r="181" spans="1:4" ht="37.5" customHeight="1">
      <c r="A181" s="40"/>
      <c r="B181" s="45"/>
      <c r="C181" s="45"/>
      <c r="D181" s="39"/>
    </row>
    <row r="182" spans="1:4" ht="37.5" customHeight="1">
      <c r="A182" s="40"/>
      <c r="B182" s="45"/>
      <c r="C182" s="45"/>
      <c r="D182" s="39"/>
    </row>
    <row r="183" spans="1:4" ht="37.5" customHeight="1">
      <c r="A183" s="24"/>
      <c r="B183" s="43"/>
      <c r="C183" s="43"/>
      <c r="D183" s="21"/>
    </row>
    <row r="184" spans="1:4" ht="37.5" customHeight="1">
      <c r="A184" s="20"/>
      <c r="B184" s="38"/>
      <c r="C184" s="38"/>
      <c r="D184" s="21"/>
    </row>
    <row r="185" spans="1:4" ht="37.5" customHeight="1">
      <c r="A185" s="20"/>
      <c r="B185" s="38"/>
      <c r="C185" s="38"/>
      <c r="D185" s="21"/>
    </row>
    <row r="186" spans="1:4" ht="37.5" customHeight="1">
      <c r="A186" s="20"/>
      <c r="B186" s="38"/>
      <c r="C186" s="38"/>
      <c r="D186" s="21"/>
    </row>
    <row r="187" spans="1:4" ht="37.5" customHeight="1">
      <c r="A187" s="24"/>
      <c r="B187" s="43"/>
      <c r="C187" s="43"/>
      <c r="D187" s="21"/>
    </row>
    <row r="188" spans="1:4" ht="37.5" customHeight="1">
      <c r="A188" s="24"/>
      <c r="B188" s="43"/>
      <c r="C188" s="43"/>
      <c r="D188" s="21"/>
    </row>
    <row r="189" spans="1:4" ht="37.5" customHeight="1">
      <c r="A189" s="24"/>
      <c r="B189" s="43"/>
      <c r="C189" s="43"/>
      <c r="D189" s="21"/>
    </row>
    <row r="190" spans="1:4" ht="37.5" customHeight="1">
      <c r="A190" s="20"/>
      <c r="B190" s="38"/>
      <c r="C190" s="38"/>
      <c r="D190" s="21"/>
    </row>
    <row r="191" spans="1:4" ht="37.5" customHeight="1">
      <c r="A191" s="24"/>
      <c r="B191" s="43"/>
      <c r="C191" s="43"/>
      <c r="D191" s="21"/>
    </row>
    <row r="192" spans="1:4" ht="37.5" customHeight="1">
      <c r="A192" s="20"/>
      <c r="B192" s="38"/>
      <c r="C192" s="38"/>
      <c r="D192" s="21"/>
    </row>
    <row r="193" spans="1:4" ht="37.5" customHeight="1">
      <c r="A193" s="24"/>
      <c r="B193" s="43"/>
      <c r="C193" s="43"/>
      <c r="D193" s="21"/>
    </row>
    <row r="194" spans="1:4" ht="37.5" customHeight="1">
      <c r="A194" s="20"/>
      <c r="B194" s="38"/>
      <c r="C194" s="38"/>
      <c r="D194" s="21"/>
    </row>
    <row r="195" spans="1:4" ht="37.5" customHeight="1">
      <c r="A195" s="24"/>
      <c r="B195" s="43"/>
      <c r="C195" s="43"/>
      <c r="D195" s="21"/>
    </row>
    <row r="196" spans="1:4" ht="37.5" customHeight="1">
      <c r="A196" s="20"/>
      <c r="B196" s="38"/>
      <c r="C196" s="38"/>
      <c r="D196" s="21"/>
    </row>
    <row r="197" spans="1:4" ht="37.5" customHeight="1">
      <c r="A197" s="24"/>
      <c r="B197" s="43"/>
      <c r="C197" s="43"/>
      <c r="D197" s="21"/>
    </row>
    <row r="198" spans="1:4" ht="37.5" customHeight="1">
      <c r="A198" s="20"/>
      <c r="B198" s="38"/>
      <c r="C198" s="38"/>
      <c r="D198" s="21"/>
    </row>
    <row r="199" spans="1:4" ht="37.5" customHeight="1">
      <c r="A199" s="24"/>
      <c r="B199" s="43"/>
      <c r="C199" s="43"/>
      <c r="D199" s="21"/>
    </row>
    <row r="200" spans="1:4" ht="37.5" customHeight="1">
      <c r="A200" s="20"/>
      <c r="B200" s="38"/>
      <c r="C200" s="38"/>
      <c r="D200" s="21"/>
    </row>
    <row r="201" spans="1:4" ht="37.5" customHeight="1">
      <c r="A201" s="20"/>
      <c r="B201" s="38"/>
      <c r="C201" s="38"/>
      <c r="D201" s="21"/>
    </row>
    <row r="202" spans="1:4" ht="37.5" customHeight="1">
      <c r="A202" s="24"/>
      <c r="B202" s="43"/>
      <c r="C202" s="43"/>
      <c r="D202" s="21"/>
    </row>
    <row r="203" spans="1:4" ht="37.5" customHeight="1">
      <c r="A203" s="20"/>
      <c r="B203" s="38"/>
      <c r="C203" s="38"/>
      <c r="D203" s="21"/>
    </row>
    <row r="204" spans="1:4" ht="37.5" customHeight="1">
      <c r="A204" s="20"/>
      <c r="B204" s="38"/>
      <c r="C204" s="38"/>
      <c r="D204" s="21"/>
    </row>
    <row r="205" spans="1:4" ht="37.5" customHeight="1">
      <c r="A205" s="20"/>
      <c r="B205" s="38"/>
      <c r="C205" s="38"/>
      <c r="D205" s="21"/>
    </row>
    <row r="206" spans="1:4" ht="37.5" customHeight="1">
      <c r="A206" s="20"/>
      <c r="B206" s="38"/>
      <c r="C206" s="38"/>
      <c r="D206" s="21"/>
    </row>
    <row r="207" spans="1:4" ht="37.5" customHeight="1">
      <c r="A207" s="24"/>
      <c r="B207" s="43"/>
      <c r="C207" s="43"/>
      <c r="D207" s="21"/>
    </row>
    <row r="208" spans="1:4" ht="37.5" customHeight="1">
      <c r="A208" s="20"/>
      <c r="B208" s="38"/>
      <c r="C208" s="38"/>
      <c r="D208" s="21"/>
    </row>
    <row r="209" spans="1:4" ht="37.5" customHeight="1">
      <c r="A209" s="20"/>
      <c r="B209" s="38"/>
      <c r="C209" s="38"/>
      <c r="D209" s="21"/>
    </row>
    <row r="210" spans="1:4" ht="37.5" customHeight="1">
      <c r="A210" s="20"/>
      <c r="B210" s="38"/>
      <c r="C210" s="38"/>
      <c r="D210" s="21"/>
    </row>
    <row r="211" spans="1:4" ht="37.5" customHeight="1">
      <c r="A211" s="20"/>
      <c r="B211" s="38"/>
      <c r="C211" s="38"/>
      <c r="D211" s="21"/>
    </row>
    <row r="212" spans="1:4" ht="37.5" customHeight="1">
      <c r="A212" s="20"/>
      <c r="B212" s="38"/>
      <c r="C212" s="38"/>
      <c r="D212" s="21"/>
    </row>
    <row r="213" spans="1:4" ht="37.5" customHeight="1">
      <c r="A213" s="20"/>
      <c r="B213" s="38"/>
      <c r="C213" s="38"/>
      <c r="D213" s="21"/>
    </row>
    <row r="214" spans="1:4" ht="37.5" customHeight="1">
      <c r="A214" s="20"/>
      <c r="B214" s="38"/>
      <c r="C214" s="38"/>
      <c r="D214" s="21"/>
    </row>
    <row r="215" spans="1:4" ht="37.5" customHeight="1">
      <c r="A215" s="20"/>
      <c r="B215" s="38"/>
      <c r="C215" s="38"/>
      <c r="D215" s="21"/>
    </row>
    <row r="216" spans="1:4" ht="37.5" customHeight="1">
      <c r="A216" s="20"/>
      <c r="B216" s="38"/>
      <c r="C216" s="38"/>
      <c r="D216" s="21"/>
    </row>
    <row r="217" spans="1:4" ht="37.5" customHeight="1">
      <c r="A217" s="20"/>
      <c r="B217" s="38"/>
      <c r="C217" s="38"/>
      <c r="D217" s="21"/>
    </row>
    <row r="218" spans="1:4" ht="37.5" customHeight="1">
      <c r="A218" s="20"/>
      <c r="B218" s="38"/>
      <c r="C218" s="38"/>
      <c r="D218" s="21"/>
    </row>
    <row r="219" spans="1:4" ht="37.5" customHeight="1">
      <c r="A219" s="20"/>
      <c r="B219" s="38"/>
      <c r="C219" s="38"/>
      <c r="D219" s="21"/>
    </row>
    <row r="220" spans="1:4" ht="37.5" customHeight="1">
      <c r="A220" s="20"/>
      <c r="B220" s="38"/>
      <c r="C220" s="38"/>
      <c r="D220" s="21"/>
    </row>
    <row r="221" spans="1:4" ht="37.5" customHeight="1">
      <c r="A221" s="20"/>
      <c r="B221" s="38"/>
      <c r="C221" s="38"/>
      <c r="D221" s="21"/>
    </row>
    <row r="222" spans="1:4" ht="37.5" customHeight="1">
      <c r="A222" s="20"/>
      <c r="B222" s="38"/>
      <c r="C222" s="38"/>
      <c r="D222" s="21"/>
    </row>
    <row r="223" spans="1:4" ht="37.5" customHeight="1">
      <c r="A223" s="20"/>
      <c r="B223" s="38"/>
      <c r="C223" s="38"/>
      <c r="D223" s="21"/>
    </row>
    <row r="224" spans="1:4" ht="37.5" customHeight="1">
      <c r="A224" s="24"/>
      <c r="B224" s="43"/>
      <c r="C224" s="43"/>
      <c r="D224" s="21"/>
    </row>
    <row r="225" spans="1:4" ht="37.5" customHeight="1">
      <c r="A225" s="24"/>
      <c r="B225" s="43"/>
      <c r="C225" s="43"/>
      <c r="D225" s="21"/>
    </row>
    <row r="226" spans="1:4" ht="37.5" customHeight="1">
      <c r="A226" s="20"/>
      <c r="B226" s="38"/>
      <c r="C226" s="38"/>
      <c r="D226" s="21"/>
    </row>
    <row r="227" spans="1:4" ht="37.5" customHeight="1">
      <c r="A227" s="20"/>
      <c r="B227" s="38"/>
      <c r="C227" s="38"/>
      <c r="D227" s="21"/>
    </row>
    <row r="228" spans="1:4" ht="37.5" customHeight="1">
      <c r="A228" s="20"/>
      <c r="B228" s="38"/>
      <c r="C228" s="38"/>
      <c r="D228" s="21"/>
    </row>
    <row r="229" spans="1:4" ht="37.5" customHeight="1">
      <c r="A229" s="20"/>
      <c r="B229" s="38"/>
      <c r="C229" s="38"/>
      <c r="D229" s="21"/>
    </row>
    <row r="230" spans="1:4" ht="37.5" customHeight="1">
      <c r="A230" s="24"/>
      <c r="B230" s="43"/>
      <c r="C230" s="43"/>
      <c r="D230" s="21"/>
    </row>
    <row r="231" spans="1:4" ht="37.5" customHeight="1">
      <c r="A231" s="24"/>
      <c r="B231" s="43"/>
      <c r="C231" s="43"/>
      <c r="D231" s="21"/>
    </row>
    <row r="232" spans="1:4" ht="37.5" customHeight="1">
      <c r="A232" s="24"/>
      <c r="B232" s="43"/>
      <c r="C232" s="43"/>
      <c r="D232" s="21"/>
    </row>
    <row r="233" spans="1:4" ht="37.5" customHeight="1">
      <c r="A233" s="20"/>
      <c r="B233" s="38"/>
      <c r="C233" s="38"/>
      <c r="D233" s="21"/>
    </row>
    <row r="234" spans="1:4" ht="37.5" customHeight="1">
      <c r="A234" s="24"/>
      <c r="B234" s="43"/>
      <c r="C234" s="43"/>
      <c r="D234" s="21"/>
    </row>
    <row r="235" spans="1:4" ht="37.5" customHeight="1">
      <c r="A235" s="24"/>
      <c r="B235" s="43"/>
      <c r="C235" s="43"/>
      <c r="D235" s="21"/>
    </row>
    <row r="236" spans="1:4" ht="37.5" customHeight="1">
      <c r="A236" s="20"/>
      <c r="B236" s="38"/>
      <c r="C236" s="38"/>
      <c r="D236" s="21"/>
    </row>
    <row r="237" spans="1:4" ht="37.5" customHeight="1">
      <c r="A237" s="24"/>
      <c r="B237" s="43"/>
      <c r="C237" s="43"/>
      <c r="D237" s="21"/>
    </row>
    <row r="238" spans="1:4" ht="37.5" customHeight="1">
      <c r="A238" s="24"/>
      <c r="B238" s="43"/>
      <c r="C238" s="43"/>
      <c r="D238" s="21"/>
    </row>
    <row r="239" spans="1:4" ht="37.5" customHeight="1">
      <c r="A239" s="40"/>
      <c r="B239" s="38"/>
      <c r="C239" s="38"/>
      <c r="D239" s="39"/>
    </row>
    <row r="240" spans="1:4" ht="37.5" customHeight="1">
      <c r="A240" s="40"/>
      <c r="B240" s="38"/>
      <c r="C240" s="38"/>
      <c r="D240" s="39"/>
    </row>
    <row r="241" spans="1:4" ht="37.5" customHeight="1">
      <c r="A241" s="40"/>
      <c r="B241" s="38"/>
      <c r="C241" s="38"/>
      <c r="D241" s="39"/>
    </row>
    <row r="242" spans="1:4" ht="37.5" customHeight="1">
      <c r="A242" s="40"/>
      <c r="B242" s="38"/>
      <c r="C242" s="38"/>
      <c r="D242" s="39"/>
    </row>
    <row r="243" spans="1:4" ht="37.5" customHeight="1">
      <c r="A243" s="24"/>
      <c r="B243" s="43"/>
      <c r="C243" s="43"/>
      <c r="D243" s="21"/>
    </row>
    <row r="244" spans="1:4" ht="37.5" customHeight="1">
      <c r="A244" s="20"/>
      <c r="B244" s="38"/>
      <c r="C244" s="38"/>
      <c r="D244" s="21"/>
    </row>
    <row r="245" spans="1:4" ht="37.5" customHeight="1">
      <c r="A245" s="20"/>
      <c r="B245" s="38"/>
      <c r="C245" s="38"/>
      <c r="D245" s="21"/>
    </row>
    <row r="246" spans="1:4" ht="37.5" customHeight="1">
      <c r="A246" s="20"/>
      <c r="B246" s="38"/>
      <c r="C246" s="38"/>
      <c r="D246" s="21"/>
    </row>
    <row r="247" spans="1:4" ht="37.5" customHeight="1">
      <c r="A247" s="24"/>
      <c r="B247" s="43"/>
      <c r="C247" s="43"/>
      <c r="D247" s="21"/>
    </row>
    <row r="248" spans="1:4" ht="37.5" customHeight="1">
      <c r="A248" s="24"/>
      <c r="B248" s="43"/>
      <c r="C248" s="43"/>
      <c r="D248" s="21"/>
    </row>
    <row r="249" spans="1:4" ht="37.5" customHeight="1">
      <c r="A249" s="20"/>
      <c r="B249" s="38"/>
      <c r="C249" s="38"/>
      <c r="D249" s="21"/>
    </row>
    <row r="250" spans="1:4" ht="37.5" customHeight="1">
      <c r="A250" s="20"/>
      <c r="B250" s="44"/>
      <c r="C250" s="44"/>
      <c r="D250" s="21"/>
    </row>
    <row r="251" spans="1:4" ht="37.5" customHeight="1">
      <c r="A251" s="24"/>
      <c r="B251" s="43"/>
      <c r="C251" s="43"/>
      <c r="D251" s="21"/>
    </row>
    <row r="252" spans="1:4" ht="37.5" customHeight="1">
      <c r="A252" s="20"/>
      <c r="B252" s="38"/>
      <c r="C252" s="38"/>
      <c r="D252" s="21"/>
    </row>
    <row r="253" spans="1:4" ht="37.5" customHeight="1">
      <c r="A253" s="20"/>
      <c r="B253" s="38"/>
      <c r="C253" s="38"/>
      <c r="D253" s="21"/>
    </row>
    <row r="254" spans="1:4" ht="37.5" customHeight="1">
      <c r="A254" s="24"/>
      <c r="B254" s="43"/>
      <c r="C254" s="43"/>
      <c r="D254" s="21"/>
    </row>
    <row r="255" spans="1:4" ht="37.5" customHeight="1">
      <c r="A255" s="20"/>
      <c r="B255" s="38"/>
      <c r="C255" s="38"/>
      <c r="D255" s="21"/>
    </row>
    <row r="256" spans="1:4" ht="37.5" customHeight="1">
      <c r="A256" s="24"/>
      <c r="B256" s="43"/>
      <c r="C256" s="43"/>
      <c r="D256" s="21"/>
    </row>
    <row r="257" spans="1:4" ht="37.5" customHeight="1">
      <c r="A257" s="20"/>
      <c r="B257" s="38"/>
      <c r="C257" s="38"/>
      <c r="D257" s="21"/>
    </row>
    <row r="258" spans="1:4" ht="37.5" customHeight="1">
      <c r="A258" s="20"/>
      <c r="B258" s="38"/>
      <c r="C258" s="38"/>
      <c r="D258" s="21"/>
    </row>
    <row r="259" spans="1:4" ht="37.5" customHeight="1">
      <c r="A259" s="20"/>
      <c r="B259" s="38"/>
      <c r="C259" s="38"/>
      <c r="D259" s="21"/>
    </row>
    <row r="260" spans="1:4" ht="37.5" customHeight="1">
      <c r="A260" s="20"/>
      <c r="B260" s="38"/>
      <c r="C260" s="38"/>
      <c r="D260" s="21"/>
    </row>
    <row r="261" spans="1:4" ht="37.5" customHeight="1">
      <c r="A261" s="20"/>
      <c r="B261" s="38"/>
      <c r="C261" s="38"/>
      <c r="D261" s="21"/>
    </row>
    <row r="262" spans="1:4" ht="37.5" customHeight="1">
      <c r="A262" s="20"/>
      <c r="B262" s="38"/>
      <c r="C262" s="38"/>
      <c r="D262" s="21"/>
    </row>
    <row r="263" spans="1:4" ht="37.5" customHeight="1">
      <c r="A263" s="20"/>
      <c r="B263" s="38"/>
      <c r="C263" s="38"/>
      <c r="D263" s="21"/>
    </row>
    <row r="264" spans="1:4" ht="37.5" customHeight="1">
      <c r="A264" s="20"/>
      <c r="B264" s="44"/>
      <c r="C264" s="44"/>
      <c r="D264" s="21"/>
    </row>
    <row r="265" spans="1:4" ht="37.5" customHeight="1">
      <c r="A265" s="24"/>
      <c r="B265" s="43"/>
      <c r="C265" s="43"/>
      <c r="D265" s="21"/>
    </row>
    <row r="266" spans="1:4" ht="37.5" customHeight="1">
      <c r="A266" s="20"/>
      <c r="B266" s="38"/>
      <c r="C266" s="38"/>
      <c r="D266" s="21"/>
    </row>
    <row r="267" spans="1:4" ht="37.5" customHeight="1">
      <c r="A267" s="24"/>
      <c r="B267" s="43"/>
      <c r="C267" s="43"/>
      <c r="D267" s="21"/>
    </row>
    <row r="268" spans="1:4" ht="37.5" customHeight="1">
      <c r="A268" s="42"/>
      <c r="B268" s="43"/>
      <c r="C268" s="43"/>
      <c r="D268" s="21"/>
    </row>
    <row r="269" spans="1:4" ht="37.5" customHeight="1">
      <c r="A269" s="42"/>
      <c r="B269" s="43"/>
      <c r="C269" s="43"/>
      <c r="D269" s="21"/>
    </row>
    <row r="270" spans="1:4" ht="37.5" customHeight="1">
      <c r="A270" s="42"/>
      <c r="B270" s="43"/>
      <c r="C270" s="43"/>
      <c r="D270" s="21"/>
    </row>
    <row r="271" spans="1:4" ht="37.5" customHeight="1">
      <c r="A271" s="42"/>
      <c r="B271" s="43"/>
      <c r="C271" s="43"/>
      <c r="D271" s="21"/>
    </row>
    <row r="272" spans="1:4" ht="37.5" customHeight="1">
      <c r="A272" s="20"/>
      <c r="B272" s="38"/>
      <c r="C272" s="38"/>
      <c r="D272" s="21"/>
    </row>
    <row r="273" spans="1:4" ht="37.5" customHeight="1">
      <c r="A273" s="20"/>
      <c r="B273" s="38"/>
      <c r="C273" s="38"/>
      <c r="D273" s="21"/>
    </row>
    <row r="274" spans="1:4" ht="37.5" customHeight="1">
      <c r="A274" s="20"/>
      <c r="B274" s="38"/>
      <c r="C274" s="38"/>
      <c r="D274" s="21"/>
    </row>
    <row r="275" spans="1:4" ht="37.5" customHeight="1">
      <c r="A275" s="20"/>
      <c r="B275" s="38"/>
      <c r="C275" s="38"/>
      <c r="D275" s="21"/>
    </row>
    <row r="276" spans="1:4" ht="37.5" customHeight="1">
      <c r="A276" s="20"/>
      <c r="B276" s="38"/>
      <c r="C276" s="38"/>
      <c r="D276" s="21"/>
    </row>
    <row r="277" spans="1:4" ht="37.5" customHeight="1">
      <c r="A277" s="20"/>
      <c r="B277" s="38"/>
      <c r="C277" s="38"/>
      <c r="D277" s="21"/>
    </row>
    <row r="278" spans="1:4" ht="37.5" customHeight="1">
      <c r="A278" s="20"/>
      <c r="B278" s="38"/>
      <c r="C278" s="38"/>
      <c r="D278" s="21"/>
    </row>
    <row r="279" spans="1:4" ht="37.5" customHeight="1">
      <c r="A279" s="20"/>
      <c r="B279" s="38"/>
      <c r="C279" s="38"/>
      <c r="D279" s="21"/>
    </row>
    <row r="280" spans="1:4" ht="37.5" customHeight="1">
      <c r="A280" s="20"/>
      <c r="B280" s="38"/>
      <c r="C280" s="38"/>
      <c r="D280" s="21"/>
    </row>
    <row r="281" spans="1:4" ht="37.5" customHeight="1">
      <c r="A281" s="20"/>
      <c r="B281" s="38"/>
      <c r="C281" s="38"/>
      <c r="D281" s="21"/>
    </row>
    <row r="282" spans="1:4" ht="37.5" customHeight="1">
      <c r="A282" s="20"/>
      <c r="B282" s="38"/>
      <c r="C282" s="38"/>
      <c r="D282" s="21"/>
    </row>
    <row r="283" spans="1:4" ht="37.5" customHeight="1">
      <c r="A283" s="20"/>
      <c r="B283" s="38"/>
      <c r="C283" s="38"/>
      <c r="D283" s="21"/>
    </row>
    <row r="284" spans="1:4" ht="37.5" customHeight="1">
      <c r="A284" s="20"/>
      <c r="B284" s="38"/>
      <c r="C284" s="38"/>
      <c r="D284" s="21"/>
    </row>
    <row r="285" spans="1:4" ht="37.5" customHeight="1">
      <c r="A285" s="20"/>
      <c r="B285" s="38"/>
      <c r="C285" s="38"/>
      <c r="D285" s="21"/>
    </row>
    <row r="286" spans="1:4" ht="37.5" customHeight="1">
      <c r="A286" s="20"/>
      <c r="B286" s="38"/>
      <c r="C286" s="38"/>
      <c r="D286" s="21"/>
    </row>
    <row r="287" spans="1:4" ht="37.5" customHeight="1">
      <c r="A287" s="20"/>
      <c r="B287" s="38"/>
      <c r="C287" s="38"/>
      <c r="D287" s="21"/>
    </row>
    <row r="288" spans="1:4" ht="37.5" customHeight="1">
      <c r="A288" s="40"/>
      <c r="B288" s="38"/>
      <c r="C288" s="38"/>
      <c r="D288" s="39"/>
    </row>
    <row r="289" spans="1:4" ht="37.5" customHeight="1">
      <c r="A289" s="40"/>
      <c r="B289" s="38"/>
      <c r="C289" s="38"/>
      <c r="D289" s="39"/>
    </row>
    <row r="290" spans="1:4" ht="37.5" customHeight="1">
      <c r="A290" s="20"/>
      <c r="B290" s="38"/>
      <c r="C290" s="38"/>
      <c r="D290" s="21"/>
    </row>
    <row r="291" spans="1:4" ht="37.5" customHeight="1">
      <c r="A291" s="20"/>
      <c r="B291" s="38"/>
      <c r="C291" s="38"/>
      <c r="D291" s="21"/>
    </row>
    <row r="292" spans="1:4" ht="37.5" customHeight="1">
      <c r="A292" s="20"/>
      <c r="B292" s="38"/>
      <c r="C292" s="38"/>
      <c r="D292" s="21"/>
    </row>
    <row r="293" spans="1:4" ht="37.5" customHeight="1">
      <c r="A293" s="20"/>
      <c r="B293" s="38"/>
      <c r="C293" s="38"/>
      <c r="D293" s="21"/>
    </row>
    <row r="294" spans="1:4" ht="37.5" customHeight="1">
      <c r="A294" s="20"/>
      <c r="B294" s="38"/>
      <c r="C294" s="38"/>
      <c r="D294" s="21"/>
    </row>
    <row r="295" spans="1:4" ht="37.5" customHeight="1">
      <c r="A295" s="20"/>
      <c r="B295" s="38"/>
      <c r="C295" s="38"/>
      <c r="D295" s="21"/>
    </row>
    <row r="296" spans="1:4" ht="37.5" customHeight="1">
      <c r="A296" s="20"/>
      <c r="B296" s="38"/>
      <c r="C296" s="38"/>
      <c r="D296" s="21"/>
    </row>
    <row r="297" spans="1:4" ht="37.5" customHeight="1">
      <c r="A297" s="20"/>
      <c r="B297" s="38"/>
      <c r="C297" s="38"/>
      <c r="D297" s="21"/>
    </row>
    <row r="298" spans="1:4" ht="37.5" customHeight="1">
      <c r="A298" s="20"/>
      <c r="B298" s="38"/>
      <c r="C298" s="38"/>
      <c r="D298" s="21"/>
    </row>
    <row r="299" spans="1:4" ht="37.5" customHeight="1">
      <c r="A299" s="20"/>
      <c r="B299" s="38"/>
      <c r="C299" s="38"/>
      <c r="D299" s="21"/>
    </row>
    <row r="300" spans="1:4" ht="37.5" customHeight="1">
      <c r="A300" s="20"/>
      <c r="B300" s="38"/>
      <c r="C300" s="38"/>
      <c r="D300" s="21"/>
    </row>
    <row r="301" spans="1:4" ht="37.5" customHeight="1">
      <c r="A301" s="40"/>
      <c r="B301" s="41"/>
      <c r="C301" s="41"/>
      <c r="D301" s="39"/>
    </row>
    <row r="302" spans="1:4" ht="37.5" customHeight="1">
      <c r="A302" s="40"/>
      <c r="B302" s="41"/>
      <c r="C302" s="41"/>
      <c r="D302" s="39"/>
    </row>
    <row r="303" spans="1:4" ht="37.5" customHeight="1">
      <c r="A303" s="20"/>
      <c r="B303" s="38"/>
      <c r="C303" s="38"/>
      <c r="D303" s="21"/>
    </row>
    <row r="304" spans="1:4" ht="37.5" customHeight="1">
      <c r="A304" s="20"/>
      <c r="B304" s="38"/>
      <c r="C304" s="38"/>
      <c r="D304" s="21"/>
    </row>
    <row r="305" spans="1:4" ht="37.5" customHeight="1">
      <c r="A305" s="20"/>
      <c r="B305" s="38"/>
      <c r="C305" s="38"/>
      <c r="D305" s="21"/>
    </row>
    <row r="306" spans="1:4" ht="37.5" customHeight="1">
      <c r="A306" s="25"/>
      <c r="B306" s="26"/>
      <c r="C306" s="25"/>
      <c r="D306" s="21"/>
    </row>
    <row r="307" spans="1:3" ht="37.5" customHeight="1">
      <c r="A307" s="17"/>
      <c r="B307" s="26"/>
      <c r="C307" s="17"/>
    </row>
    <row r="308" spans="1:3" ht="37.5" customHeight="1">
      <c r="A308" s="17"/>
      <c r="B308" s="26"/>
      <c r="C308" s="17"/>
    </row>
    <row r="309" spans="1:3" ht="37.5" customHeight="1">
      <c r="A309" s="17"/>
      <c r="B309" s="26"/>
      <c r="C309" s="17"/>
    </row>
    <row r="310" spans="1:3" ht="37.5" customHeight="1">
      <c r="A310" s="17"/>
      <c r="B310" s="26"/>
      <c r="C310" s="17"/>
    </row>
    <row r="311" spans="1:3" ht="37.5" customHeight="1">
      <c r="A311" s="17"/>
      <c r="B311" s="26"/>
      <c r="C311" s="17"/>
    </row>
    <row r="312" spans="1:3" ht="37.5" customHeight="1">
      <c r="A312" s="17"/>
      <c r="B312" s="26"/>
      <c r="C312" s="17"/>
    </row>
    <row r="313" spans="1:3" ht="37.5" customHeight="1">
      <c r="A313" s="17"/>
      <c r="B313" s="26"/>
      <c r="C313" s="17"/>
    </row>
    <row r="314" spans="1:3" ht="37.5" customHeight="1">
      <c r="A314" s="17"/>
      <c r="B314" s="26"/>
      <c r="C314" s="17"/>
    </row>
    <row r="315" spans="1:3" ht="37.5" customHeight="1">
      <c r="A315" s="17"/>
      <c r="B315" s="26"/>
      <c r="C315" s="17"/>
    </row>
    <row r="316" spans="1:3" ht="37.5" customHeight="1">
      <c r="A316" s="17"/>
      <c r="B316" s="26"/>
      <c r="C316" s="17"/>
    </row>
    <row r="317" spans="1:3" ht="37.5" customHeight="1">
      <c r="A317" s="17"/>
      <c r="B317" s="26"/>
      <c r="C317" s="17"/>
    </row>
    <row r="318" spans="1:3" ht="37.5" customHeight="1">
      <c r="A318" s="17"/>
      <c r="B318" s="26"/>
      <c r="C318" s="17"/>
    </row>
    <row r="319" spans="1:3" ht="37.5" customHeight="1">
      <c r="A319" s="17"/>
      <c r="B319" s="26"/>
      <c r="C319" s="17"/>
    </row>
    <row r="320" spans="1:3" ht="37.5" customHeight="1">
      <c r="A320" s="17"/>
      <c r="B320" s="26"/>
      <c r="C320" s="17"/>
    </row>
    <row r="321" spans="1:3" ht="37.5" customHeight="1">
      <c r="A321" s="17"/>
      <c r="B321" s="26"/>
      <c r="C321" s="17"/>
    </row>
    <row r="322" spans="1:3" ht="37.5" customHeight="1">
      <c r="A322" s="17"/>
      <c r="B322" s="26"/>
      <c r="C322" s="17"/>
    </row>
    <row r="323" spans="1:3" ht="37.5" customHeight="1">
      <c r="A323" s="17"/>
      <c r="B323" s="26"/>
      <c r="C323" s="17"/>
    </row>
    <row r="324" spans="1:3" ht="37.5" customHeight="1">
      <c r="A324" s="17"/>
      <c r="B324" s="26"/>
      <c r="C324" s="17"/>
    </row>
    <row r="325" spans="1:3" ht="37.5" customHeight="1">
      <c r="A325" s="17"/>
      <c r="B325" s="26"/>
      <c r="C325" s="17"/>
    </row>
    <row r="326" spans="1:3" ht="37.5" customHeight="1">
      <c r="A326" s="17"/>
      <c r="B326" s="26"/>
      <c r="C326" s="17"/>
    </row>
    <row r="327" spans="1:3" ht="37.5" customHeight="1">
      <c r="A327" s="17"/>
      <c r="B327" s="26"/>
      <c r="C327" s="17"/>
    </row>
    <row r="328" spans="1:3" ht="37.5" customHeight="1">
      <c r="A328" s="17"/>
      <c r="B328" s="26"/>
      <c r="C328" s="17"/>
    </row>
    <row r="329" spans="1:3" ht="37.5" customHeight="1">
      <c r="A329" s="17"/>
      <c r="B329" s="26"/>
      <c r="C329" s="17"/>
    </row>
    <row r="330" spans="1:3" ht="37.5" customHeight="1">
      <c r="A330" s="17"/>
      <c r="B330" s="26"/>
      <c r="C330" s="17"/>
    </row>
    <row r="331" spans="1:3" ht="37.5" customHeight="1">
      <c r="A331" s="17"/>
      <c r="B331" s="26"/>
      <c r="C331" s="17"/>
    </row>
    <row r="332" spans="1:3" ht="37.5" customHeight="1">
      <c r="A332" s="17"/>
      <c r="B332" s="26"/>
      <c r="C332" s="17"/>
    </row>
    <row r="333" spans="1:3" ht="37.5" customHeight="1">
      <c r="A333" s="17"/>
      <c r="B333" s="26"/>
      <c r="C333" s="17"/>
    </row>
    <row r="334" spans="1:3" ht="37.5" customHeight="1">
      <c r="A334" s="17"/>
      <c r="B334" s="26"/>
      <c r="C334" s="17"/>
    </row>
    <row r="335" spans="1:3" ht="37.5" customHeight="1">
      <c r="A335" s="17"/>
      <c r="B335" s="26"/>
      <c r="C335" s="17"/>
    </row>
    <row r="336" spans="1:3" ht="37.5" customHeight="1">
      <c r="A336" s="17"/>
      <c r="B336" s="26"/>
      <c r="C336" s="17"/>
    </row>
    <row r="337" spans="1:3" ht="37.5" customHeight="1">
      <c r="A337" s="17"/>
      <c r="B337" s="26"/>
      <c r="C337" s="17"/>
    </row>
    <row r="338" spans="1:3" ht="37.5" customHeight="1">
      <c r="A338" s="17"/>
      <c r="B338" s="26"/>
      <c r="C338" s="17"/>
    </row>
    <row r="339" spans="1:3" ht="37.5" customHeight="1">
      <c r="A339" s="17"/>
      <c r="B339" s="26"/>
      <c r="C339" s="17"/>
    </row>
    <row r="340" spans="1:3" ht="37.5" customHeight="1">
      <c r="A340" s="17"/>
      <c r="B340" s="26"/>
      <c r="C340" s="17"/>
    </row>
    <row r="341" spans="1:3" ht="37.5" customHeight="1">
      <c r="A341" s="17"/>
      <c r="B341" s="26"/>
      <c r="C341" s="17"/>
    </row>
    <row r="342" spans="1:3" ht="37.5" customHeight="1">
      <c r="A342" s="17"/>
      <c r="B342" s="26"/>
      <c r="C342" s="17"/>
    </row>
    <row r="343" spans="1:3" ht="37.5" customHeight="1">
      <c r="A343" s="17"/>
      <c r="B343" s="26"/>
      <c r="C343" s="17"/>
    </row>
    <row r="344" spans="1:3" ht="37.5" customHeight="1">
      <c r="A344" s="17"/>
      <c r="B344" s="26"/>
      <c r="C344" s="17"/>
    </row>
    <row r="345" spans="1:3" ht="37.5" customHeight="1">
      <c r="A345" s="17"/>
      <c r="B345" s="26"/>
      <c r="C345" s="17"/>
    </row>
    <row r="346" spans="1:3" ht="37.5" customHeight="1">
      <c r="A346" s="17"/>
      <c r="B346" s="26"/>
      <c r="C346" s="17"/>
    </row>
    <row r="347" spans="1:3" ht="37.5" customHeight="1">
      <c r="A347" s="17"/>
      <c r="B347" s="26"/>
      <c r="C347" s="17"/>
    </row>
    <row r="348" spans="1:3" ht="37.5" customHeight="1">
      <c r="A348" s="17"/>
      <c r="B348" s="26"/>
      <c r="C348" s="17"/>
    </row>
    <row r="349" spans="1:3" ht="37.5" customHeight="1">
      <c r="A349" s="17"/>
      <c r="B349" s="26"/>
      <c r="C349" s="17"/>
    </row>
    <row r="350" spans="1:3" ht="37.5" customHeight="1">
      <c r="A350" s="17"/>
      <c r="B350" s="26"/>
      <c r="C350" s="17"/>
    </row>
    <row r="351" spans="1:3" ht="37.5" customHeight="1">
      <c r="A351" s="17"/>
      <c r="B351" s="26"/>
      <c r="C351" s="17"/>
    </row>
    <row r="352" spans="1:3" ht="37.5" customHeight="1">
      <c r="A352" s="17"/>
      <c r="B352" s="26"/>
      <c r="C352" s="17"/>
    </row>
    <row r="353" spans="1:3" ht="37.5" customHeight="1">
      <c r="A353" s="17"/>
      <c r="B353" s="26"/>
      <c r="C353" s="17"/>
    </row>
    <row r="354" spans="1:3" ht="37.5" customHeight="1">
      <c r="A354" s="17"/>
      <c r="B354" s="26"/>
      <c r="C354" s="17"/>
    </row>
    <row r="355" spans="1:3" ht="37.5" customHeight="1">
      <c r="A355" s="17"/>
      <c r="B355" s="26"/>
      <c r="C355" s="17"/>
    </row>
    <row r="356" spans="1:3" ht="37.5" customHeight="1">
      <c r="A356" s="17"/>
      <c r="B356" s="26"/>
      <c r="C356" s="17"/>
    </row>
    <row r="357" spans="1:3" ht="37.5" customHeight="1">
      <c r="A357" s="17"/>
      <c r="B357" s="26"/>
      <c r="C357" s="17"/>
    </row>
    <row r="358" spans="1:3" ht="37.5" customHeight="1">
      <c r="A358" s="17"/>
      <c r="B358" s="26"/>
      <c r="C358" s="17"/>
    </row>
    <row r="359" spans="1:3" ht="37.5" customHeight="1">
      <c r="A359" s="17"/>
      <c r="B359" s="26"/>
      <c r="C359" s="17"/>
    </row>
    <row r="360" spans="1:3" ht="37.5" customHeight="1">
      <c r="A360" s="17"/>
      <c r="B360" s="26"/>
      <c r="C360" s="17"/>
    </row>
    <row r="361" spans="1:3" ht="37.5" customHeight="1">
      <c r="A361" s="17"/>
      <c r="B361" s="26"/>
      <c r="C361" s="17"/>
    </row>
    <row r="362" spans="1:3" ht="37.5" customHeight="1">
      <c r="A362" s="17"/>
      <c r="B362" s="26"/>
      <c r="C362" s="17"/>
    </row>
    <row r="363" spans="1:3" ht="37.5" customHeight="1">
      <c r="A363" s="17"/>
      <c r="B363" s="26"/>
      <c r="C363" s="17"/>
    </row>
    <row r="364" spans="1:3" ht="37.5" customHeight="1">
      <c r="A364" s="17"/>
      <c r="B364" s="26"/>
      <c r="C364" s="17"/>
    </row>
    <row r="365" spans="1:3" ht="37.5" customHeight="1">
      <c r="A365" s="17"/>
      <c r="B365" s="26"/>
      <c r="C365" s="17"/>
    </row>
    <row r="366" spans="1:3" ht="37.5" customHeight="1">
      <c r="A366" s="17"/>
      <c r="B366" s="26"/>
      <c r="C366" s="17"/>
    </row>
    <row r="367" spans="1:3" ht="37.5" customHeight="1">
      <c r="A367" s="17"/>
      <c r="B367" s="26"/>
      <c r="C367" s="17"/>
    </row>
    <row r="368" spans="1:3" ht="37.5" customHeight="1">
      <c r="A368" s="17"/>
      <c r="B368" s="26"/>
      <c r="C368" s="17"/>
    </row>
    <row r="369" spans="1:3" ht="37.5" customHeight="1">
      <c r="A369" s="17"/>
      <c r="B369" s="26"/>
      <c r="C369" s="17"/>
    </row>
    <row r="370" spans="1:3" ht="37.5" customHeight="1">
      <c r="A370" s="17"/>
      <c r="B370" s="26"/>
      <c r="C370" s="17"/>
    </row>
    <row r="371" spans="1:3" ht="37.5" customHeight="1">
      <c r="A371" s="17"/>
      <c r="B371" s="26"/>
      <c r="C371" s="17"/>
    </row>
    <row r="372" spans="1:3" ht="37.5" customHeight="1">
      <c r="A372" s="17"/>
      <c r="B372" s="26"/>
      <c r="C372" s="17"/>
    </row>
    <row r="373" spans="1:3" ht="37.5" customHeight="1">
      <c r="A373" s="17"/>
      <c r="B373" s="26"/>
      <c r="C373" s="17"/>
    </row>
    <row r="374" spans="1:3" ht="37.5" customHeight="1">
      <c r="A374" s="17"/>
      <c r="B374" s="26"/>
      <c r="C374" s="17"/>
    </row>
    <row r="375" spans="1:3" ht="37.5" customHeight="1">
      <c r="A375" s="17"/>
      <c r="B375" s="26"/>
      <c r="C375" s="17"/>
    </row>
    <row r="376" spans="1:3" ht="37.5" customHeight="1">
      <c r="A376" s="17"/>
      <c r="B376" s="26"/>
      <c r="C376" s="17"/>
    </row>
    <row r="377" spans="1:3" ht="37.5" customHeight="1">
      <c r="A377" s="17"/>
      <c r="B377" s="26"/>
      <c r="C377" s="17"/>
    </row>
    <row r="378" spans="1:3" ht="37.5" customHeight="1">
      <c r="A378" s="17"/>
      <c r="B378" s="26"/>
      <c r="C378" s="17"/>
    </row>
    <row r="379" spans="1:3" ht="37.5" customHeight="1">
      <c r="A379" s="17"/>
      <c r="B379" s="26"/>
      <c r="C379" s="17"/>
    </row>
    <row r="380" spans="1:3" ht="37.5" customHeight="1">
      <c r="A380" s="17"/>
      <c r="B380" s="26"/>
      <c r="C380" s="17"/>
    </row>
    <row r="381" spans="1:3" ht="37.5" customHeight="1">
      <c r="A381" s="17"/>
      <c r="B381" s="26"/>
      <c r="C381" s="17"/>
    </row>
    <row r="382" spans="1:3" ht="37.5" customHeight="1">
      <c r="A382" s="17"/>
      <c r="B382" s="26"/>
      <c r="C382" s="17"/>
    </row>
    <row r="383" spans="1:3" ht="37.5" customHeight="1">
      <c r="A383" s="17"/>
      <c r="B383" s="26"/>
      <c r="C383" s="17"/>
    </row>
    <row r="384" spans="1:3" ht="37.5" customHeight="1">
      <c r="A384" s="17"/>
      <c r="B384" s="26"/>
      <c r="C384" s="17"/>
    </row>
    <row r="385" spans="1:3" ht="37.5" customHeight="1">
      <c r="A385" s="17"/>
      <c r="B385" s="26"/>
      <c r="C385" s="17"/>
    </row>
    <row r="386" spans="1:3" ht="37.5" customHeight="1">
      <c r="A386" s="17"/>
      <c r="B386" s="26"/>
      <c r="C386" s="17"/>
    </row>
    <row r="387" spans="1:3" ht="37.5" customHeight="1">
      <c r="A387" s="17"/>
      <c r="B387" s="26"/>
      <c r="C387" s="17"/>
    </row>
    <row r="388" spans="1:3" ht="37.5" customHeight="1">
      <c r="A388" s="17"/>
      <c r="B388" s="26"/>
      <c r="C388" s="17"/>
    </row>
    <row r="389" spans="1:3" ht="37.5" customHeight="1">
      <c r="A389" s="17"/>
      <c r="B389" s="26"/>
      <c r="C389" s="17"/>
    </row>
    <row r="390" spans="1:3" ht="37.5" customHeight="1">
      <c r="A390" s="17"/>
      <c r="B390" s="26"/>
      <c r="C390" s="17"/>
    </row>
    <row r="391" spans="1:3" ht="37.5" customHeight="1">
      <c r="A391" s="17"/>
      <c r="B391" s="26"/>
      <c r="C391" s="17"/>
    </row>
    <row r="392" spans="1:3" ht="37.5" customHeight="1">
      <c r="A392" s="17"/>
      <c r="B392" s="26"/>
      <c r="C392" s="17"/>
    </row>
    <row r="393" spans="1:3" ht="37.5" customHeight="1">
      <c r="A393" s="17"/>
      <c r="B393" s="26"/>
      <c r="C393" s="17"/>
    </row>
    <row r="394" spans="1:3" ht="37.5" customHeight="1">
      <c r="A394" s="17"/>
      <c r="B394" s="26"/>
      <c r="C394" s="17"/>
    </row>
    <row r="395" spans="1:3" ht="37.5" customHeight="1">
      <c r="A395" s="17"/>
      <c r="B395" s="26"/>
      <c r="C395" s="17"/>
    </row>
    <row r="396" spans="1:3" ht="37.5" customHeight="1">
      <c r="A396" s="17"/>
      <c r="B396" s="26"/>
      <c r="C396" s="17"/>
    </row>
    <row r="397" spans="1:3" ht="37.5" customHeight="1">
      <c r="A397" s="17"/>
      <c r="B397" s="26"/>
      <c r="C397" s="17"/>
    </row>
    <row r="398" spans="1:3" ht="37.5" customHeight="1">
      <c r="A398" s="17"/>
      <c r="B398" s="26"/>
      <c r="C398" s="17"/>
    </row>
    <row r="399" spans="1:3" ht="37.5" customHeight="1">
      <c r="A399" s="17"/>
      <c r="B399" s="26"/>
      <c r="C399" s="17"/>
    </row>
    <row r="400" spans="1:3" ht="37.5" customHeight="1">
      <c r="A400" s="17"/>
      <c r="B400" s="26"/>
      <c r="C400" s="17"/>
    </row>
    <row r="401" spans="1:3" ht="37.5" customHeight="1">
      <c r="A401" s="17"/>
      <c r="B401" s="26"/>
      <c r="C401" s="17"/>
    </row>
    <row r="402" spans="1:3" ht="37.5" customHeight="1">
      <c r="A402" s="17"/>
      <c r="B402" s="26"/>
      <c r="C402" s="17"/>
    </row>
    <row r="403" spans="1:3" ht="37.5" customHeight="1">
      <c r="A403" s="17"/>
      <c r="B403" s="26"/>
      <c r="C403" s="17"/>
    </row>
    <row r="404" spans="1:3" ht="37.5" customHeight="1">
      <c r="A404" s="17"/>
      <c r="B404" s="26"/>
      <c r="C404" s="17"/>
    </row>
    <row r="405" spans="1:3" ht="37.5" customHeight="1">
      <c r="A405" s="17"/>
      <c r="B405" s="26"/>
      <c r="C405" s="17"/>
    </row>
    <row r="406" spans="1:3" ht="37.5" customHeight="1">
      <c r="A406" s="17"/>
      <c r="B406" s="26"/>
      <c r="C406" s="17"/>
    </row>
    <row r="407" spans="1:3" ht="37.5" customHeight="1">
      <c r="A407" s="17"/>
      <c r="B407" s="26"/>
      <c r="C407" s="17"/>
    </row>
    <row r="408" spans="1:3" ht="37.5" customHeight="1">
      <c r="A408" s="17"/>
      <c r="B408" s="26"/>
      <c r="C408" s="17"/>
    </row>
    <row r="409" spans="1:3" ht="37.5" customHeight="1">
      <c r="A409" s="17"/>
      <c r="B409" s="26"/>
      <c r="C409" s="17"/>
    </row>
    <row r="410" spans="1:3" ht="37.5" customHeight="1">
      <c r="A410" s="17"/>
      <c r="B410" s="26"/>
      <c r="C410" s="17"/>
    </row>
    <row r="411" spans="1:3" ht="37.5" customHeight="1">
      <c r="A411" s="17"/>
      <c r="B411" s="26"/>
      <c r="C411" s="17"/>
    </row>
    <row r="412" spans="1:3" ht="37.5" customHeight="1">
      <c r="A412" s="17"/>
      <c r="B412" s="26"/>
      <c r="C412" s="17"/>
    </row>
    <row r="413" spans="1:3" ht="37.5" customHeight="1">
      <c r="A413" s="17"/>
      <c r="B413" s="26"/>
      <c r="C413" s="17"/>
    </row>
    <row r="414" spans="1:3" ht="37.5" customHeight="1">
      <c r="A414" s="17"/>
      <c r="B414" s="26"/>
      <c r="C414" s="17"/>
    </row>
    <row r="415" spans="1:3" ht="37.5" customHeight="1">
      <c r="A415" s="17"/>
      <c r="B415" s="26"/>
      <c r="C415" s="17"/>
    </row>
    <row r="416" spans="1:3" ht="37.5" customHeight="1">
      <c r="A416" s="17"/>
      <c r="B416" s="26"/>
      <c r="C416" s="17"/>
    </row>
    <row r="417" spans="1:3" ht="37.5" customHeight="1">
      <c r="A417" s="17"/>
      <c r="B417" s="26"/>
      <c r="C417" s="17"/>
    </row>
    <row r="418" spans="1:3" ht="37.5" customHeight="1">
      <c r="A418" s="17"/>
      <c r="B418" s="26"/>
      <c r="C418" s="17"/>
    </row>
    <row r="419" spans="1:3" ht="37.5" customHeight="1">
      <c r="A419" s="17"/>
      <c r="B419" s="26"/>
      <c r="C419" s="17"/>
    </row>
    <row r="420" spans="1:3" ht="37.5" customHeight="1">
      <c r="A420" s="17"/>
      <c r="B420" s="26"/>
      <c r="C420" s="17"/>
    </row>
    <row r="421" spans="1:3" ht="37.5" customHeight="1">
      <c r="A421" s="17"/>
      <c r="B421" s="26"/>
      <c r="C421" s="17"/>
    </row>
    <row r="422" spans="1:3" ht="37.5" customHeight="1">
      <c r="A422" s="17"/>
      <c r="B422" s="26"/>
      <c r="C422" s="17"/>
    </row>
  </sheetData>
  <mergeCells count="162">
    <mergeCell ref="C11:C14"/>
    <mergeCell ref="A10:C10"/>
    <mergeCell ref="A1:C1"/>
    <mergeCell ref="A2:C2"/>
    <mergeCell ref="A3:C3"/>
    <mergeCell ref="A9:C9"/>
    <mergeCell ref="A7:C7"/>
    <mergeCell ref="A6:C6"/>
    <mergeCell ref="A5:C5"/>
    <mergeCell ref="A4:C4"/>
    <mergeCell ref="B305:C305"/>
    <mergeCell ref="D301:D302"/>
    <mergeCell ref="B303:C303"/>
    <mergeCell ref="B304:C304"/>
    <mergeCell ref="B300:C300"/>
    <mergeCell ref="A301:A302"/>
    <mergeCell ref="B301:C302"/>
    <mergeCell ref="B298:C298"/>
    <mergeCell ref="B299:C299"/>
    <mergeCell ref="B296:C296"/>
    <mergeCell ref="B297:C297"/>
    <mergeCell ref="B294:C294"/>
    <mergeCell ref="B295:C295"/>
    <mergeCell ref="B292:C292"/>
    <mergeCell ref="B293:C293"/>
    <mergeCell ref="D288:D289"/>
    <mergeCell ref="B290:C290"/>
    <mergeCell ref="B291:C291"/>
    <mergeCell ref="B287:C287"/>
    <mergeCell ref="A288:A289"/>
    <mergeCell ref="B288:C288"/>
    <mergeCell ref="B289:C289"/>
    <mergeCell ref="B285:C285"/>
    <mergeCell ref="B286:C286"/>
    <mergeCell ref="B283:C283"/>
    <mergeCell ref="B284:C284"/>
    <mergeCell ref="B281:C281"/>
    <mergeCell ref="B282:C282"/>
    <mergeCell ref="B279:C279"/>
    <mergeCell ref="B280:C280"/>
    <mergeCell ref="B277:C277"/>
    <mergeCell ref="B278:C278"/>
    <mergeCell ref="B275:C275"/>
    <mergeCell ref="B276:C276"/>
    <mergeCell ref="B273:C273"/>
    <mergeCell ref="B274:C274"/>
    <mergeCell ref="A270:A271"/>
    <mergeCell ref="B270:C271"/>
    <mergeCell ref="B272:C272"/>
    <mergeCell ref="B267:C267"/>
    <mergeCell ref="A268:A269"/>
    <mergeCell ref="B268:C269"/>
    <mergeCell ref="B265:C265"/>
    <mergeCell ref="B266:C266"/>
    <mergeCell ref="B263:C263"/>
    <mergeCell ref="B264:C264"/>
    <mergeCell ref="B261:C261"/>
    <mergeCell ref="B262:C262"/>
    <mergeCell ref="B259:C259"/>
    <mergeCell ref="B260:C260"/>
    <mergeCell ref="B257:C257"/>
    <mergeCell ref="B258:C258"/>
    <mergeCell ref="B255:C255"/>
    <mergeCell ref="B256:C256"/>
    <mergeCell ref="B253:C253"/>
    <mergeCell ref="B254:C254"/>
    <mergeCell ref="B251:C251"/>
    <mergeCell ref="B252:C252"/>
    <mergeCell ref="B249:C249"/>
    <mergeCell ref="B250:C250"/>
    <mergeCell ref="B247:C247"/>
    <mergeCell ref="B248:C248"/>
    <mergeCell ref="B245:C245"/>
    <mergeCell ref="B246:C246"/>
    <mergeCell ref="B243:C243"/>
    <mergeCell ref="B244:C244"/>
    <mergeCell ref="A241:A242"/>
    <mergeCell ref="B241:C242"/>
    <mergeCell ref="D241:D242"/>
    <mergeCell ref="A239:A240"/>
    <mergeCell ref="B239:C240"/>
    <mergeCell ref="D239:D240"/>
    <mergeCell ref="B237:C237"/>
    <mergeCell ref="B238:C238"/>
    <mergeCell ref="B235:C235"/>
    <mergeCell ref="B236:C236"/>
    <mergeCell ref="B233:C233"/>
    <mergeCell ref="B234:C234"/>
    <mergeCell ref="B231:C231"/>
    <mergeCell ref="B232:C232"/>
    <mergeCell ref="B229:C229"/>
    <mergeCell ref="B230:C230"/>
    <mergeCell ref="B227:C227"/>
    <mergeCell ref="B228:C228"/>
    <mergeCell ref="B225:C225"/>
    <mergeCell ref="B226:C226"/>
    <mergeCell ref="B223:C223"/>
    <mergeCell ref="B224:C224"/>
    <mergeCell ref="B221:C221"/>
    <mergeCell ref="B222:C222"/>
    <mergeCell ref="B219:C219"/>
    <mergeCell ref="B220:C220"/>
    <mergeCell ref="B217:C217"/>
    <mergeCell ref="B218:C218"/>
    <mergeCell ref="B215:C215"/>
    <mergeCell ref="B216:C216"/>
    <mergeCell ref="B213:C213"/>
    <mergeCell ref="B214:C214"/>
    <mergeCell ref="B211:C211"/>
    <mergeCell ref="B212:C212"/>
    <mergeCell ref="B209:C209"/>
    <mergeCell ref="B210:C210"/>
    <mergeCell ref="B207:C207"/>
    <mergeCell ref="B208:C208"/>
    <mergeCell ref="B205:C205"/>
    <mergeCell ref="B206:C206"/>
    <mergeCell ref="B203:C203"/>
    <mergeCell ref="B204:C204"/>
    <mergeCell ref="B201:C201"/>
    <mergeCell ref="B202:C202"/>
    <mergeCell ref="B199:C199"/>
    <mergeCell ref="B200:C200"/>
    <mergeCell ref="B197:C197"/>
    <mergeCell ref="B198:C198"/>
    <mergeCell ref="B195:C195"/>
    <mergeCell ref="B196:C196"/>
    <mergeCell ref="B193:C193"/>
    <mergeCell ref="B194:C194"/>
    <mergeCell ref="B191:C191"/>
    <mergeCell ref="B192:C192"/>
    <mergeCell ref="B189:C189"/>
    <mergeCell ref="B190:C190"/>
    <mergeCell ref="B187:C187"/>
    <mergeCell ref="B188:C188"/>
    <mergeCell ref="B185:C185"/>
    <mergeCell ref="B186:C186"/>
    <mergeCell ref="D181:D182"/>
    <mergeCell ref="B183:C183"/>
    <mergeCell ref="B184:C184"/>
    <mergeCell ref="B180:C180"/>
    <mergeCell ref="A181:A182"/>
    <mergeCell ref="B181:C182"/>
    <mergeCell ref="A178:A179"/>
    <mergeCell ref="B178:C179"/>
    <mergeCell ref="D178:D179"/>
    <mergeCell ref="B176:C176"/>
    <mergeCell ref="B177:C177"/>
    <mergeCell ref="B174:C174"/>
    <mergeCell ref="B175:C175"/>
    <mergeCell ref="D170:D171"/>
    <mergeCell ref="B172:C172"/>
    <mergeCell ref="B173:C173"/>
    <mergeCell ref="A168:A171"/>
    <mergeCell ref="B168:C171"/>
    <mergeCell ref="C20:C21"/>
    <mergeCell ref="A23:A24"/>
    <mergeCell ref="B23:B24"/>
    <mergeCell ref="C23:C24"/>
    <mergeCell ref="A11:A14"/>
    <mergeCell ref="B11:B14"/>
    <mergeCell ref="A20:A21"/>
    <mergeCell ref="B20:B21"/>
  </mergeCells>
  <conditionalFormatting sqref="A160:A162">
    <cfRule type="cellIs" priority="1" dxfId="0" operator="equal" stopIfTrue="1">
      <formula>TRUE</formula>
    </cfRule>
  </conditionalFormatting>
  <hyperlinks>
    <hyperlink ref="B20" r:id="rId1" display="consultantplus://offline/ref=8545BE5B196074571CC537AD76DE91F9A3E20B379CFDFB9EFBF57020E469E783542F1329DC6FH7x5J"/>
    <hyperlink ref="B22" r:id="rId2" display="consultantplus://offline/ref=120CE0343D0D87007F2B826599BA1BE0412B5446E63613F569C2FF3CB286258EC92E81B1AB65BC0D07x1J"/>
    <hyperlink ref="B23" r:id="rId3" display="consultantplus://offline/ref=83AE88E51181CFB47A002FF7FD212D284E8BBC9CDB6DDF8B58FCB8BCCDA9281449795D0F1BD84Ao6v6L"/>
    <hyperlink ref="B94" r:id="rId4" display="consultantplus://offline/ref=2AA31D277992689A3CBC3EA7EDE0F18F84C4BE9F9BDD664D358E431BB3D8dEL"/>
    <hyperlink ref="B105" r:id="rId5" display="consultantplus://offline/ref=C85E019C1D0ADB8AE64B7725728101FD61A1D30D5C36FC999569BA7D93EBA1174864043D9771C4U7D"/>
  </hyperlinks>
  <printOptions/>
  <pageMargins left="0.75" right="0.28" top="0.34" bottom="0.32" header="0.5" footer="0.5"/>
  <pageSetup horizontalDpi="600" verticalDpi="600" orientation="portrait" paperSize="9" scale="85" r:id="rId6"/>
  <rowBreaks count="1" manualBreakCount="1">
    <brk id="1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2018-10-03T06:54:38Z</cp:lastPrinted>
  <dcterms:created xsi:type="dcterms:W3CDTF">1996-10-08T23:32:33Z</dcterms:created>
  <dcterms:modified xsi:type="dcterms:W3CDTF">2018-10-03T07:28:32Z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