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<sst xmlns="http://schemas.openxmlformats.org/spreadsheetml/2006/main" count="301" uniqueCount="272">
  <si>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</si>
  <si>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</si>
  <si>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МИНИСТЕРСТВО ВНУТРЕННИХ ДЕЛ ПО РЕСПУБЛИКЕ БАШКОРТОСТАН</t>
  </si>
  <si>
    <t>188 1 16 08010 01 0000 140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</si>
  <si>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</si>
  <si>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188 1 16 21050 05 0000 140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</si>
  <si>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</si>
  <si>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188 1 16 30014 01 0000 140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</si>
  <si>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</si>
  <si>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188 1 16 30030 01 0000 140</t>
  </si>
  <si>
    <t>Прочие денежные взыскания (штрафы) за правонарушения в области дорожного движения</t>
  </si>
  <si>
    <t>188 1 16 43000 01 0000 140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</si>
  <si>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</si>
  <si>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188 1 16 90050 05 0000 140</t>
  </si>
  <si>
    <t>УПРАВЛЕНИЕ ФЕДЕРАЛЬНОЙ РЕГИСТРАЦИОННОЙ СЛУЖБЫ ПО РЕСПУБЛИКЕ БАШКОРТОСТАН</t>
  </si>
  <si>
    <t>321 1 16 25060 01 0000 140</t>
  </si>
  <si>
    <t>ПРОКУРАТУРА РЕСПУБЛИКИ БАШКОРТОСТАН</t>
  </si>
  <si>
    <t>415 1 16 90050 05 0000 140</t>
  </si>
  <si>
    <t>706 1 08 07150 01 0000 110</t>
  </si>
  <si>
    <t>Государственная пошлина за выдачу разрешения на установку рекламной конструкции</t>
  </si>
  <si>
    <t>048 0 00 0000000 0000 000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</si>
  <si>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</si>
  <si>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бюджетов муниципальных районов от возврата автономными учреждениями остатков субсидий прошлых лет</t>
  </si>
  <si>
    <t>775 2 18 05020 05 0000 180</t>
  </si>
  <si>
    <t>Доходы бюджетов муниципальных районов от возврата бюджетными учреждениями остатков субсидий прошлых лет</t>
  </si>
  <si>
    <t>Прочие доходы от оказания платных услуг (работ) получателями средств бюджетов муниципальных районов</t>
  </si>
  <si>
    <t>706 1 13 02065 05 0000 130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</si>
  <si>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</si>
  <si>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706 1 13 02995 05 0000 130</t>
  </si>
  <si>
    <t>Прочие доходы от компенсации затрат бюджетов муниципальных районов</t>
  </si>
  <si>
    <t>706 1 16 90050 05 0000 140</t>
  </si>
  <si>
    <t>Прочие неналоговые доходы бюджетов муниципальных районов</t>
  </si>
  <si>
    <t>ГОСУДАРСТВЕННАЯ ИНСПЕКЦИЯ ПО НАДЗОРУ ЗА ТЕХНИЧЕСКИМ СОСТОЯНИЕМ САМОХОДНЫХ МАШИН И ДРУГИХ ВИДОВ ТЕХНИКИ РЕСПУБЛИКИ БАШКОРТОСТАН</t>
  </si>
  <si>
    <t>815 1 16 90050 05 0000 140</t>
  </si>
  <si>
    <t>МИНИСТЕРСТВО ЗЕМЕЛЬНЫХ И ИМУЩЕСТВЕННЫХ ОТНОШЕНИЙ РЕСПУБЛИКИ БАШКОРТОСТАН</t>
  </si>
  <si>
    <t>863 1 11 05025 05 0000 120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</si>
  <si>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</si>
  <si>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863 1 11 05035 05 0000 120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</si>
  <si>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</si>
  <si>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863 1 11 05075 05 0000 120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</si>
  <si>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</si>
  <si>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863 1 11 09045 05 0000 120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</si>
  <si>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</si>
  <si>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УПРАВЛЕНИЕ ПО КОНТРОЛЮ И НАДЗОРУ В СФЕРЕ ОБРАЗОВАНИЯ РЕСПУБЛИКИ БАШКОРТОСТАН</t>
  </si>
  <si>
    <t>876 1 16 90050 05 0000 140</t>
  </si>
  <si>
    <t>МИНИСТЕРСТВО ПРИРОДОПОЛЬЗОВАНИЯ И ЭКОЛОГИИ РЕСПУБЛИКИ БАШКОРТОСТАН</t>
  </si>
  <si>
    <t>890 1 16 25050 01 0000 140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</si>
  <si>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</si>
  <si>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Кассовое  исполнение  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</si>
  <si>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</si>
  <si>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706 2 07 05030 05 0000 180</t>
  </si>
  <si>
    <t>Дотации бюджетам муниципальных районов на выравнивание бюджетной обеспеченности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</si>
  <si>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</si>
  <si>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Дотации бюджетам муниципальных районов на поддержку мер по обеспечению сбалансированности бюджетов</t>
  </si>
  <si>
    <t>Субсидии бюджетам муниципальных районов на реализацию федеральных целевых программ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</si>
  <si>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</si>
  <si>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</si>
  <si>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</si>
  <si>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</si>
  <si>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</si>
  <si>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106 0 00 00000 00 0000 000</t>
  </si>
  <si>
    <t>141 0 00 00000 00 0000 000</t>
  </si>
  <si>
    <t>141 1 16 43000 01 0000 140</t>
  </si>
  <si>
    <t>177 0 00 00000 00 0000 000</t>
  </si>
  <si>
    <t>182 0 00 00000 00 0000 000</t>
  </si>
  <si>
    <t>100 0 00 00000 00 0000 000</t>
  </si>
  <si>
    <t>УПОЛНОМОЧЕННЫЙ ОРГАН ФЕДЕРАЛЬНОГО КАЗНАЧЕЙСТВА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</si>
  <si>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</si>
  <si>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</si>
  <si>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100 1 03 02240 01 0000 110</t>
  </si>
  <si>
    <t>100 1 03 02250 01 0000 110</t>
  </si>
  <si>
    <t>100 1 03 02260 01 0000 110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</si>
  <si>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</si>
  <si>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</si>
  <si>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</si>
  <si>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188 0 00 00000 00 0000 000</t>
  </si>
  <si>
    <t>188 1 16 28000 01 0000 140</t>
  </si>
  <si>
    <t>321 0 00 00000 00 0000 000</t>
  </si>
  <si>
    <t>415 0 00 00000 00 0000 000</t>
  </si>
  <si>
    <t>706 0 00 00000 00 0000 000</t>
  </si>
  <si>
    <t>792 0 00 00000 00 0000 000</t>
  </si>
  <si>
    <t>775 0 00 00000 00 0000 000</t>
  </si>
  <si>
    <t>775 1 13 01995 05 0000 130</t>
  </si>
  <si>
    <t>817 0 00 00000 00 0000 000</t>
  </si>
  <si>
    <t>ГОСУДАРСТВЕННЫЙ КОМИТЕТ РЕСПУБЛИКИ БАШКОРТОСТАН ПО ЖИЛИЩНОМУ И СТРОИТЕЛЬНОМУ НАДЗОРУ</t>
  </si>
  <si>
    <t>756 0 00 00000 00 0000 000</t>
  </si>
  <si>
    <t>863 1 14 06313 10 0000 430</t>
  </si>
  <si>
    <t>863 1 14 06313 13 0000 430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</si>
  <si>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</si>
  <si>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</si>
  <si>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безвозмездные поступления в бюджеты муниципальных районов</t>
  </si>
  <si>
    <t>815 0 00 00000 00 0000 000</t>
  </si>
  <si>
    <t>863 0 00 00000 00 0000 000</t>
  </si>
  <si>
    <t>863 1 14 02052 05 0000 410</t>
  </si>
  <si>
    <t>863 1 14 02053 05 0000 410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</si>
  <si>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</si>
  <si>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876 0 00 00000 00 0000 000</t>
  </si>
  <si>
    <t>890 0 00 00000 00 0000 000</t>
  </si>
  <si>
    <t>Прочие межбюджетные трансферты, передаваемые бюджетам муниципальных районов</t>
  </si>
  <si>
    <t>«Об утверждении отчета об исполнении бюджета муниципального района</t>
  </si>
  <si>
    <t>106 1 16 43000 01 0000 140</t>
  </si>
  <si>
    <t>161 0 00 00000 00 0000 000</t>
  </si>
  <si>
    <t>161 1 16 33050 05 0000 140</t>
  </si>
  <si>
    <t>048 1 16 25050 01 0000 140</t>
  </si>
  <si>
    <t>Денежные взыскания (штрафы) за нарушение законодательства в области охраны окружающей среды</t>
  </si>
  <si>
    <t>756 1 13 02065 05 0000 130</t>
  </si>
  <si>
    <t>756 1 13 02995 05 0000 130</t>
  </si>
  <si>
    <t>Муниципальное казенное учреждение Управление образования муниципального района Белебеевский район Республики Башкортостан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</si>
  <si>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</si>
  <si>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</si>
  <si>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</si>
  <si>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775 1 13 02995 05 0000 130</t>
  </si>
  <si>
    <t>814 0 00 00000 00 0000 000</t>
  </si>
  <si>
    <t>814 1 16 90050 05 0000 140</t>
  </si>
  <si>
    <t>863 1 11 05013 13 0000 120</t>
  </si>
  <si>
    <t>863 1 14 06013 13 0000 430</t>
  </si>
  <si>
    <t>890 1 16 25030 01 0000 140</t>
  </si>
  <si>
    <t>УПРАВЛЕНИЕ ФЕДЕРАЛЬНОЙ АНТИМОНОПОЛЬНОЙ СЛУЖБЫ ПО РЕСПУБЛИКЕ БАШКОРТОСТАН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</si>
  <si>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</si>
  <si>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706 1 17 05050 05 0000 180</t>
  </si>
  <si>
    <t>ГОСУДАРСТВЕННЫЙ КОМИТЕТ РЕСПУБЛИКИ БАШКОРТОСТАН ПО ТОРГОВЛЕ И ЗАЩИТЕ ПРАВ ПОТРЕБИТЕЛЕЙ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</si>
  <si>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</si>
  <si>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</si>
  <si>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от ______ 2018 года № _____</t>
  </si>
  <si>
    <t xml:space="preserve"> Белебеевский  район Республики Башкортостан за 2017 год"</t>
  </si>
  <si>
    <t>за 2017 год по кодам классификации  доходов бюджетов</t>
  </si>
  <si>
    <t>1 024 825,31</t>
  </si>
  <si>
    <t>123,01</t>
  </si>
  <si>
    <t>1 398 457,38</t>
  </si>
  <si>
    <t>1 373 435,92</t>
  </si>
  <si>
    <t>416 163,51</t>
  </si>
  <si>
    <t>60 000,00</t>
  </si>
  <si>
    <t>Наименование кода главного администратора доходов бюджета, группы, подгруппы, статьи, подстатьи, элемента, подвида доходов,  классификации операций сектора государственного управления, относящихся к доходам бюджетов</t>
  </si>
  <si>
    <t>Приложение 1</t>
  </si>
  <si>
    <t>к решению Совета муниципального района</t>
  </si>
  <si>
    <t>Белебеевский район Республики Башкортостан</t>
  </si>
  <si>
    <t>Доходы бюджета муниципального района</t>
  </si>
  <si>
    <t>(в рублях)</t>
  </si>
  <si>
    <t>Код бюджетной классификации Российской Федерации</t>
  </si>
  <si>
    <t>ДОХОДЫ, ВСЕГО</t>
  </si>
  <si>
    <t>УПРАВЛЕНИЕ ФЕДЕРАЛЬНОЙ СЛУЖБЫ ПО НАДЗОРУ В СФЕРЕ ПРИРОДОПОЛЬЗОВАНИЯ ПО РЕСПУБЛИКЕ БАШКОРТОСТАН</t>
  </si>
  <si>
    <t>048 1 12 01010 01 0000 120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</si>
  <si>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</si>
  <si>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</si>
  <si>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</si>
  <si>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</si>
  <si>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</si>
  <si>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</si>
  <si>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048 1 12 01070 01 0000 120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</si>
  <si>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</si>
  <si>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890 1 16 35030 05 0000 140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</si>
  <si>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</si>
  <si>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</si>
  <si>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земельного законодательства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</si>
  <si>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</si>
  <si>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УПРАВЛЕНИЕ ГОСУДАРСТВЕННОГО АВТОДОРОЖНОГО НАДЗОРА ПО РЕСПУБЛИКЕ БАШКОРТОСТАН ФЕДЕРАЛЬНОЙ СЛУЖБЫ ПО НАДЗОРУ В СФЕРЕ ТРАНСПОРТА</t>
  </si>
  <si>
    <t>106 1 16 90050 05 0000 140</t>
  </si>
  <si>
    <t>УПРАВЛЕНИЕ ФЕДЕРАЛЬНОЙ СЛУЖБЫ ПО НАДЗОРУ В СФЕРЕ ЗАЩИТЫ ПРАВ ПОТРЕБИТЕЛЕЙ И БЛАГОПОЛУЧИЯ ЧЕЛОВЕКА ПО РЕСПУБЛИКЕ БАШКОРТОСТАН</t>
  </si>
  <si>
    <t>141 1 16 08010 01 0000 140</t>
  </si>
  <si>
    <t>141 1 16 25050 01 0000 140</t>
  </si>
  <si>
    <t>141 1 16 25085 05 0000 140</t>
  </si>
  <si>
    <t>141 1 16 28000 01 0000 140</t>
  </si>
  <si>
    <t>141 1 16 90050 05 0000 140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</si>
  <si>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РЕСПУБЛИКЕ БАШКОРТОСТАН</t>
  </si>
  <si>
    <t>177 1 16 90050 05 0000 140</t>
  </si>
  <si>
    <t>УПРАВЛЕНИЕ ФЕДЕРАЛЬНОЙ НАЛОГОВОЙ СЛУЖБЫ ПО РЕСПУБЛИКЕ БАШКОРТОСТАН</t>
  </si>
  <si>
    <t>182 1 01 02010 01 0000 110</t>
  </si>
  <si>
    <t>182 1 01 02020 01 0000 110</t>
  </si>
  <si>
    <t>182 1 01 02030 01 0000 110</t>
  </si>
  <si>
    <t>182 1 01 02040 01 0000 110</t>
  </si>
  <si>
    <t>182 1 05 01011 01 0000 110</t>
  </si>
  <si>
    <t>Налог, взимаемый с налогоплательщиков, выбравших в качестве объекта налогообложения доходы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</si>
  <si>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</si>
  <si>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</si>
  <si>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</si>
  <si>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</si>
  <si>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</si>
  <si>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</si>
  <si>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</si>
  <si>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Единый налог на вмененный доход для отдельных видов деятельности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</si>
  <si>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</si>
  <si>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</si>
  <si>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182 1 05 03010 01 0000 110</t>
  </si>
  <si>
    <t>Единый сельскохозяйственный налог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</si>
  <si>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</si>
  <si>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</si>
  <si>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Плата за выбросы загрязняющих веществ в атмосферный воздух стационарными объектами 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</si>
  <si>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</si>
  <si>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</si>
  <si>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</si>
  <si>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</si>
  <si>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</si>
  <si>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Прочие местные налоги и сборы, мобилизуемые на территориях муниципальных районов</t>
  </si>
  <si>
    <t>182 1 09 07053 05 0000 110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</si>
  <si>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</si>
  <si>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
Прочие поступления от денежных взысканий (штрафов) и иных сумм в возмещение ущерба, зачисляемые в бюджеты муниципальных районов</t>
  </si>
  <si>
    <t>706 2 02 20051 05 0000 151</t>
  </si>
  <si>
    <t>706 2 02 20216 05 0000 151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</si>
  <si>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</si>
  <si>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706 2 02 20302 05 0000 151</t>
  </si>
  <si>
    <t xml:space="preserve"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</t>
  </si>
  <si>
    <t>706 2 02 25555 05 0000 151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</si>
  <si>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</si>
  <si>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706 2 02 25527 05 0000 151</t>
  </si>
  <si>
    <t>Субсидии бюджетам муниципальных районов на поддержку обустройства мест массового отдыха населения (городских парков)</t>
  </si>
  <si>
    <t>706 2 02 25560 05 0000 151</t>
  </si>
  <si>
    <t>Субсидия бюджетам муниципальных районов на финансовое обеспечение отдельных полномочий</t>
  </si>
  <si>
    <t>706 2 02 29998 05 0000 151</t>
  </si>
  <si>
    <t>706 2 02 29999 05 0000 151</t>
  </si>
  <si>
    <t>706 2 02 30024 05 0000 151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</si>
  <si>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</si>
  <si>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706 2 02 35082 05 0000 151</t>
  </si>
  <si>
    <t>706 2 02 35118 05 0000 151</t>
  </si>
  <si>
    <t>706 2 02 49999 05 0000 151</t>
  </si>
  <si>
    <t>Доходы бюджетов муниципальных районов от возврата остатков субсидий на государственную поддержку малого и среднего предпринимательства, включая крестьянские (фермерские) хозяйства, из бюджетов поселений</t>
  </si>
  <si>
    <t>706 2 18 25064 05 0000 151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</si>
  <si>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</si>
  <si>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706 2 18 60010 05 0000 151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</si>
  <si>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муниципальных районов</t>
  </si>
  <si>
    <t>706 2 19 25064 05 0000 151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</si>
  <si>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</si>
  <si>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706 2 19 60010 05 0000 151</t>
  </si>
  <si>
    <t>756 2 02 25027 05 0000 151</t>
  </si>
  <si>
    <t>Субсидия бюджетам муниципальных районов на поддержку отрасли культуры</t>
  </si>
  <si>
    <t>756 2 02 25519 05 0000 151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</si>
  <si>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</si>
  <si>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756 2 02 25558 05 0000 151</t>
  </si>
  <si>
    <t>756 2 02 29999 05 0000 151</t>
  </si>
  <si>
    <t>756 2 18 05010 05 0000 180</t>
  </si>
  <si>
    <t>756 2 19 60010 05 0000 151</t>
  </si>
  <si>
    <t>775 1 13 02065 05 0000 130</t>
  </si>
  <si>
    <t>775 2 02 25097 05 0000 151</t>
  </si>
  <si>
    <t>775 2 02 29999 05 0000 151</t>
  </si>
  <si>
    <t>775 2 02 30024 05 0000 151</t>
  </si>
  <si>
    <t>775 2 02 30027 05 0000 151</t>
  </si>
  <si>
    <t>775 2 02 30029 05 0000 151</t>
  </si>
  <si>
    <t>775 2 02 35260 05 0000 151</t>
  </si>
  <si>
    <t>775 2 02 49999 05 0000 151</t>
  </si>
  <si>
    <t xml:space="preserve">775 2 18 05010 05 0000 180 </t>
  </si>
  <si>
    <t>775 2 19 60010 05 0000 151</t>
  </si>
  <si>
    <t>Финансовоее управление администрации муниципального района белебеевский район республики Башкортостан</t>
  </si>
  <si>
    <t>792 2 02 15001 05 0000 151</t>
  </si>
  <si>
    <t>792 2 02 15002 05 0000 151</t>
  </si>
  <si>
    <t>792 2 02 30024 05 0000 151</t>
  </si>
  <si>
    <t>Прочие безвозмездные поступления в бюджеты муниципальных районов от бюджетов сельских поселений</t>
  </si>
  <si>
    <t>792 2 02 90065 05 0000 151</t>
  </si>
  <si>
    <t xml:space="preserve">
817 1 16 90050 05 0000 140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</si>
  <si>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</si>
  <si>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863 1 11 05013 05 0000 120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</si>
  <si>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</si>
  <si>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недвижимого имущества бюджетных, автономных учреждений, находящегося в собственности муниципальных районов, в части реализации основных средств</t>
  </si>
  <si>
    <t>863 1 14 02058 05 0000 410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</si>
  <si>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</si>
  <si>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863 1 14 06013 05 0000 430</t>
  </si>
  <si>
    <t>Суммы по искам о возмещении вреда, причиненного окружающей среде, подлежащие зачислению в бюджеты муниципальных районов</t>
  </si>
  <si>
    <t>1 787 699 131,98</t>
  </si>
  <si>
    <t>40 000,00</t>
  </si>
  <si>
    <t>Администрация муниципального района Белебеевский район Республики Башкортостан</t>
  </si>
  <si>
    <t>706 2 02 40014 05 0000 151</t>
  </si>
  <si>
    <t>Муниципальное казенное учреждение Управление социального развития муниципального района Белебеевский район Республики Башкортостан</t>
  </si>
  <si>
    <t>982 1 16 33050 05 0000 140</t>
  </si>
  <si>
    <t>892 0 00 00000 00 0000 000</t>
  </si>
  <si>
    <t>МИНИСТЕРСТВО ФИНАНСОВ РЕСПУБЛИКИ БАШКОРТОСТАН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</si>
  <si>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</si>
  <si>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</si>
  <si>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182 1 07 01020 01 0000 110</t>
  </si>
  <si>
    <t>Налог на добычу общераспространенных полезных ископаемых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</si>
  <si>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</si>
  <si>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</si>
  <si>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</si>
  <si>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</si>
  <si>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182 1 16 03010 01 0000 140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</si>
</sst>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0.0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2" fontId="4" fillId="0" borderId="4" xfId="0" applyNumberFormat="1" applyFont="1" applyBorder="1" applyAlignment="1">
      <alignment horizontal="right" wrapText="1"/>
    </xf>
    <xf numFmtId="0" fontId="3" fillId="0" borderId="3" xfId="0" applyFont="1" applyBorder="1" applyAlignment="1">
      <alignment wrapText="1"/>
    </xf>
    <xf numFmtId="2" fontId="3" fillId="0" borderId="4" xfId="0" applyNumberFormat="1" applyFont="1" applyBorder="1" applyAlignment="1">
      <alignment horizontal="right" shrinkToFit="1"/>
    </xf>
    <xf numFmtId="2" fontId="3" fillId="0" borderId="4" xfId="0" applyNumberFormat="1" applyFont="1" applyBorder="1" applyAlignment="1">
      <alignment horizontal="right" wrapText="1"/>
    </xf>
    <xf numFmtId="4" fontId="4" fillId="0" borderId="4" xfId="0" applyNumberFormat="1" applyFont="1" applyBorder="1" applyAlignment="1">
      <alignment horizontal="right" wrapText="1"/>
    </xf>
    <xf numFmtId="4" fontId="3" fillId="0" borderId="4" xfId="0" applyNumberFormat="1" applyFont="1" applyBorder="1" applyAlignment="1">
      <alignment horizontal="right" wrapText="1"/>
    </xf>
    <xf numFmtId="2" fontId="3" fillId="0" borderId="4" xfId="0" applyNumberFormat="1" applyFont="1" applyFill="1" applyBorder="1" applyAlignment="1">
      <alignment horizontal="right" wrapText="1"/>
    </xf>
    <xf numFmtId="2" fontId="3" fillId="2" borderId="4" xfId="0" applyNumberFormat="1" applyFont="1" applyFill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2" fontId="4" fillId="0" borderId="4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/>
    </xf>
    <xf numFmtId="0" fontId="4" fillId="0" borderId="5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8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 quotePrefix="1">
      <alignment horizontal="left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" xfId="15" applyNumberFormat="1" applyFont="1" applyBorder="1" applyAlignment="1">
      <alignment horizontal="left" wrapText="1"/>
    </xf>
    <xf numFmtId="0" fontId="3" fillId="0" borderId="1" xfId="15" applyFont="1" applyBorder="1" applyAlignment="1">
      <alignment horizontal="left" wrapText="1"/>
    </xf>
    <xf numFmtId="4" fontId="3" fillId="0" borderId="1" xfId="0" applyNumberFormat="1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2" fontId="3" fillId="0" borderId="12" xfId="0" applyNumberFormat="1" applyFont="1" applyBorder="1" applyAlignment="1">
      <alignment/>
    </xf>
    <xf numFmtId="49" fontId="4" fillId="0" borderId="4" xfId="0" applyNumberFormat="1" applyFont="1" applyBorder="1" applyAlignment="1">
      <alignment horizontal="right" vertical="center" shrinkToFit="1"/>
    </xf>
    <xf numFmtId="49" fontId="4" fillId="0" borderId="4" xfId="0" applyNumberFormat="1" applyFont="1" applyBorder="1" applyAlignment="1">
      <alignment horizontal="right" shrinkToFit="1"/>
    </xf>
    <xf numFmtId="49" fontId="3" fillId="0" borderId="13" xfId="0" applyNumberFormat="1" applyFont="1" applyBorder="1" applyAlignment="1">
      <alignment horizontal="left" shrinkToFit="1"/>
    </xf>
    <xf numFmtId="0" fontId="3" fillId="0" borderId="14" xfId="0" applyFont="1" applyBorder="1" applyAlignment="1" quotePrefix="1">
      <alignment horizontal="left" wrapText="1"/>
    </xf>
    <xf numFmtId="49" fontId="3" fillId="0" borderId="15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3214519808D0A72DF79E0B2A4118E06BD70A91F786534CD3E9F35B1CF096F0FFFF07622CEB7EU1j7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6"/>
  <sheetViews>
    <sheetView tabSelected="1" workbookViewId="0" topLeftCell="A7">
      <selection activeCell="C19" sqref="C19"/>
    </sheetView>
  </sheetViews>
  <sheetFormatPr defaultColWidth="9.00390625" defaultRowHeight="12.75"/>
  <cols>
    <col min="1" max="1" width="27.125" style="2" customWidth="1"/>
    <col min="2" max="2" width="48.875" style="26" customWidth="1"/>
    <col min="3" max="3" width="20.25390625" style="5" customWidth="1"/>
    <col min="4" max="16384" width="9.125" style="2" customWidth="1"/>
  </cols>
  <sheetData>
    <row r="1" spans="1:3" ht="15.75">
      <c r="A1" s="1"/>
      <c r="B1" s="44" t="s">
        <v>133</v>
      </c>
      <c r="C1" s="44"/>
    </row>
    <row r="2" spans="1:3" ht="15.75">
      <c r="A2" s="1"/>
      <c r="B2" s="44" t="s">
        <v>134</v>
      </c>
      <c r="C2" s="44"/>
    </row>
    <row r="3" spans="1:3" ht="15.75">
      <c r="A3" s="1"/>
      <c r="B3" s="44" t="s">
        <v>135</v>
      </c>
      <c r="C3" s="44"/>
    </row>
    <row r="4" spans="1:3" ht="15.75">
      <c r="A4" s="1"/>
      <c r="B4" s="44" t="s">
        <v>123</v>
      </c>
      <c r="C4" s="44"/>
    </row>
    <row r="5" spans="1:3" ht="15.75">
      <c r="A5" s="44" t="s">
        <v>99</v>
      </c>
      <c r="B5" s="44"/>
      <c r="C5" s="44"/>
    </row>
    <row r="6" spans="1:3" ht="15.75">
      <c r="A6" s="44" t="s">
        <v>124</v>
      </c>
      <c r="B6" s="44"/>
      <c r="C6" s="44"/>
    </row>
    <row r="7" spans="1:3" ht="15.75">
      <c r="A7" s="1"/>
      <c r="B7" s="44"/>
      <c r="C7" s="44"/>
    </row>
    <row r="8" spans="1:3" ht="15.75">
      <c r="A8" s="1"/>
      <c r="C8" s="4"/>
    </row>
    <row r="9" spans="1:3" ht="15.75">
      <c r="A9" s="43" t="s">
        <v>136</v>
      </c>
      <c r="B9" s="43"/>
      <c r="C9" s="43"/>
    </row>
    <row r="10" spans="1:3" ht="15.75">
      <c r="A10" s="43" t="s">
        <v>135</v>
      </c>
      <c r="B10" s="43"/>
      <c r="C10" s="43"/>
    </row>
    <row r="11" spans="1:3" ht="15.75">
      <c r="A11" s="43" t="s">
        <v>125</v>
      </c>
      <c r="B11" s="43"/>
      <c r="C11" s="43"/>
    </row>
    <row r="12" ht="15.75">
      <c r="A12" s="3"/>
    </row>
    <row r="13" spans="1:3" ht="16.5" thickBot="1">
      <c r="A13" s="44" t="s">
        <v>137</v>
      </c>
      <c r="B13" s="44"/>
      <c r="C13" s="44"/>
    </row>
    <row r="14" spans="1:3" ht="15.75" customHeight="1">
      <c r="A14" s="31" t="s">
        <v>138</v>
      </c>
      <c r="B14" s="31" t="s">
        <v>132</v>
      </c>
      <c r="C14" s="45" t="s">
        <v>48</v>
      </c>
    </row>
    <row r="15" spans="1:3" ht="96" customHeight="1" thickBot="1">
      <c r="A15" s="32"/>
      <c r="B15" s="32"/>
      <c r="C15" s="46"/>
    </row>
    <row r="16" spans="1:3" ht="16.5" thickBot="1">
      <c r="A16" s="23">
        <v>1</v>
      </c>
      <c r="B16" s="24">
        <v>2</v>
      </c>
      <c r="C16" s="25">
        <v>3</v>
      </c>
    </row>
    <row r="17" spans="1:3" ht="15.75">
      <c r="A17" s="22"/>
      <c r="B17" s="27" t="s">
        <v>139</v>
      </c>
      <c r="C17" s="38" t="s">
        <v>255</v>
      </c>
    </row>
    <row r="18" spans="1:3" s="7" customFormat="1" ht="63">
      <c r="A18" s="9" t="s">
        <v>20</v>
      </c>
      <c r="B18" s="28" t="s">
        <v>140</v>
      </c>
      <c r="C18" s="10">
        <f>C19+C20+C21+C22+C23+C24</f>
        <v>4273005.13</v>
      </c>
    </row>
    <row r="19" spans="1:3" s="7" customFormat="1" ht="47.25">
      <c r="A19" s="11" t="s">
        <v>141</v>
      </c>
      <c r="B19" s="6" t="s">
        <v>186</v>
      </c>
      <c r="C19" s="12" t="s">
        <v>126</v>
      </c>
    </row>
    <row r="20" spans="1:3" s="7" customFormat="1" ht="31.5">
      <c r="A20" s="11" t="s">
        <v>142</v>
      </c>
      <c r="B20" s="6" t="s">
        <v>143</v>
      </c>
      <c r="C20" s="12" t="s">
        <v>127</v>
      </c>
    </row>
    <row r="21" spans="1:3" s="7" customFormat="1" ht="31.5">
      <c r="A21" s="11" t="s">
        <v>144</v>
      </c>
      <c r="B21" s="6" t="s">
        <v>145</v>
      </c>
      <c r="C21" s="12" t="s">
        <v>128</v>
      </c>
    </row>
    <row r="22" spans="1:3" s="7" customFormat="1" ht="31.5">
      <c r="A22" s="11" t="s">
        <v>146</v>
      </c>
      <c r="B22" s="6" t="s">
        <v>147</v>
      </c>
      <c r="C22" s="12" t="s">
        <v>129</v>
      </c>
    </row>
    <row r="23" spans="1:3" s="7" customFormat="1" ht="63">
      <c r="A23" s="11" t="s">
        <v>148</v>
      </c>
      <c r="B23" s="6" t="s">
        <v>149</v>
      </c>
      <c r="C23" s="12" t="s">
        <v>130</v>
      </c>
    </row>
    <row r="24" spans="1:3" s="7" customFormat="1" ht="48.75" customHeight="1">
      <c r="A24" s="11" t="s">
        <v>103</v>
      </c>
      <c r="B24" s="6" t="s">
        <v>104</v>
      </c>
      <c r="C24" s="12" t="s">
        <v>131</v>
      </c>
    </row>
    <row r="25" spans="1:3" s="7" customFormat="1" ht="37.5" customHeight="1">
      <c r="A25" s="9" t="s">
        <v>65</v>
      </c>
      <c r="B25" s="28" t="s">
        <v>66</v>
      </c>
      <c r="C25" s="10">
        <f>SUM(C26:C29)</f>
        <v>11691049.910000002</v>
      </c>
    </row>
    <row r="26" spans="1:3" s="7" customFormat="1" ht="90.75" customHeight="1">
      <c r="A26" s="11" t="s">
        <v>68</v>
      </c>
      <c r="B26" s="6" t="s">
        <v>67</v>
      </c>
      <c r="C26" s="13">
        <v>4803845.12</v>
      </c>
    </row>
    <row r="27" spans="1:3" s="7" customFormat="1" ht="124.5" customHeight="1">
      <c r="A27" s="11" t="s">
        <v>69</v>
      </c>
      <c r="B27" s="29" t="s">
        <v>72</v>
      </c>
      <c r="C27" s="13">
        <v>48767</v>
      </c>
    </row>
    <row r="28" spans="1:3" s="7" customFormat="1" ht="97.5" customHeight="1">
      <c r="A28" s="11" t="s">
        <v>70</v>
      </c>
      <c r="B28" s="6" t="s">
        <v>73</v>
      </c>
      <c r="C28" s="13">
        <v>7768828.98</v>
      </c>
    </row>
    <row r="29" spans="1:3" s="7" customFormat="1" ht="93.75" customHeight="1">
      <c r="A29" s="11" t="s">
        <v>71</v>
      </c>
      <c r="B29" s="6" t="s">
        <v>74</v>
      </c>
      <c r="C29" s="13">
        <v>-930391.19</v>
      </c>
    </row>
    <row r="30" spans="1:3" s="7" customFormat="1" ht="80.25" customHeight="1">
      <c r="A30" s="9" t="s">
        <v>60</v>
      </c>
      <c r="B30" s="28" t="s">
        <v>155</v>
      </c>
      <c r="C30" s="10">
        <f>C32+C31</f>
        <v>15000</v>
      </c>
    </row>
    <row r="31" spans="1:3" s="7" customFormat="1" ht="94.5">
      <c r="A31" s="11" t="s">
        <v>100</v>
      </c>
      <c r="B31" s="6" t="s">
        <v>12</v>
      </c>
      <c r="C31" s="13">
        <v>10000</v>
      </c>
    </row>
    <row r="32" spans="1:3" s="7" customFormat="1" ht="61.5" customHeight="1">
      <c r="A32" s="11" t="s">
        <v>156</v>
      </c>
      <c r="B32" s="6" t="s">
        <v>154</v>
      </c>
      <c r="C32" s="13">
        <v>5000</v>
      </c>
    </row>
    <row r="33" spans="1:3" s="7" customFormat="1" ht="78.75">
      <c r="A33" s="9" t="s">
        <v>61</v>
      </c>
      <c r="B33" s="28" t="s">
        <v>157</v>
      </c>
      <c r="C33" s="10">
        <f>C34+C35+C36+C37+C38+C39</f>
        <v>1052915.17</v>
      </c>
    </row>
    <row r="34" spans="1:3" s="7" customFormat="1" ht="78.75">
      <c r="A34" s="11" t="s">
        <v>158</v>
      </c>
      <c r="B34" s="6" t="s">
        <v>4</v>
      </c>
      <c r="C34" s="13">
        <v>10000</v>
      </c>
    </row>
    <row r="35" spans="1:3" s="7" customFormat="1" ht="47.25">
      <c r="A35" s="11" t="s">
        <v>159</v>
      </c>
      <c r="B35" s="30" t="s">
        <v>104</v>
      </c>
      <c r="C35" s="12">
        <v>151000</v>
      </c>
    </row>
    <row r="36" spans="1:3" s="7" customFormat="1" ht="59.25" customHeight="1">
      <c r="A36" s="11" t="s">
        <v>160</v>
      </c>
      <c r="B36" s="6" t="s">
        <v>187</v>
      </c>
      <c r="C36" s="12">
        <v>23000</v>
      </c>
    </row>
    <row r="37" spans="1:3" s="7" customFormat="1" ht="76.5" customHeight="1">
      <c r="A37" s="11" t="s">
        <v>161</v>
      </c>
      <c r="B37" s="6" t="s">
        <v>52</v>
      </c>
      <c r="C37" s="13">
        <v>703804.51</v>
      </c>
    </row>
    <row r="38" spans="1:3" s="7" customFormat="1" ht="94.5">
      <c r="A38" s="11" t="s">
        <v>62</v>
      </c>
      <c r="B38" s="6" t="s">
        <v>12</v>
      </c>
      <c r="C38" s="13">
        <v>2048.22</v>
      </c>
    </row>
    <row r="39" spans="1:3" s="7" customFormat="1" ht="63">
      <c r="A39" s="11" t="s">
        <v>162</v>
      </c>
      <c r="B39" s="6" t="s">
        <v>154</v>
      </c>
      <c r="C39" s="13">
        <v>163062.44</v>
      </c>
    </row>
    <row r="40" spans="1:3" s="7" customFormat="1" ht="45" customHeight="1">
      <c r="A40" s="9" t="s">
        <v>101</v>
      </c>
      <c r="B40" s="28" t="s">
        <v>117</v>
      </c>
      <c r="C40" s="10">
        <f>SUM(C41)</f>
        <v>81000</v>
      </c>
    </row>
    <row r="41" spans="1:3" s="7" customFormat="1" ht="93" customHeight="1">
      <c r="A41" s="11" t="s">
        <v>102</v>
      </c>
      <c r="B41" s="6" t="s">
        <v>118</v>
      </c>
      <c r="C41" s="13">
        <v>81000</v>
      </c>
    </row>
    <row r="42" spans="1:3" s="7" customFormat="1" ht="117.75" customHeight="1">
      <c r="A42" s="9" t="s">
        <v>63</v>
      </c>
      <c r="B42" s="28" t="s">
        <v>163</v>
      </c>
      <c r="C42" s="10">
        <f>C43</f>
        <v>1400</v>
      </c>
    </row>
    <row r="43" spans="1:3" s="7" customFormat="1" ht="63">
      <c r="A43" s="11" t="s">
        <v>164</v>
      </c>
      <c r="B43" s="6" t="s">
        <v>154</v>
      </c>
      <c r="C43" s="13">
        <v>1400</v>
      </c>
    </row>
    <row r="44" spans="1:3" s="7" customFormat="1" ht="47.25">
      <c r="A44" s="9" t="s">
        <v>64</v>
      </c>
      <c r="B44" s="28" t="s">
        <v>165</v>
      </c>
      <c r="C44" s="14">
        <f>SUM(C45:C64)</f>
        <v>395697217.6399999</v>
      </c>
    </row>
    <row r="45" spans="1:3" s="7" customFormat="1" ht="94.5" customHeight="1">
      <c r="A45" s="11" t="s">
        <v>166</v>
      </c>
      <c r="B45" s="6" t="s">
        <v>122</v>
      </c>
      <c r="C45" s="15">
        <v>270507468.52</v>
      </c>
    </row>
    <row r="46" spans="1:3" s="7" customFormat="1" ht="156.75" customHeight="1">
      <c r="A46" s="11" t="s">
        <v>167</v>
      </c>
      <c r="B46" s="33" t="s">
        <v>188</v>
      </c>
      <c r="C46" s="15">
        <v>1717099.4</v>
      </c>
    </row>
    <row r="47" spans="1:3" s="7" customFormat="1" ht="59.25" customHeight="1">
      <c r="A47" s="11" t="s">
        <v>168</v>
      </c>
      <c r="B47" s="34" t="s">
        <v>21</v>
      </c>
      <c r="C47" s="15">
        <v>960862.32</v>
      </c>
    </row>
    <row r="48" spans="1:3" s="7" customFormat="1" ht="109.5" customHeight="1">
      <c r="A48" s="11" t="s">
        <v>169</v>
      </c>
      <c r="B48" s="34" t="s">
        <v>189</v>
      </c>
      <c r="C48" s="15">
        <v>1023133.3</v>
      </c>
    </row>
    <row r="49" spans="1:3" s="7" customFormat="1" ht="51.75" customHeight="1">
      <c r="A49" s="11" t="s">
        <v>170</v>
      </c>
      <c r="B49" s="6" t="s">
        <v>171</v>
      </c>
      <c r="C49" s="15">
        <v>46474634.93</v>
      </c>
    </row>
    <row r="50" spans="1:3" s="7" customFormat="1" ht="63">
      <c r="A50" s="11" t="s">
        <v>172</v>
      </c>
      <c r="B50" s="6" t="s">
        <v>173</v>
      </c>
      <c r="C50" s="15">
        <v>4.13</v>
      </c>
    </row>
    <row r="51" spans="1:3" s="7" customFormat="1" ht="81" customHeight="1">
      <c r="A51" s="11" t="s">
        <v>174</v>
      </c>
      <c r="B51" s="6" t="s">
        <v>191</v>
      </c>
      <c r="C51" s="15">
        <v>25403365.01</v>
      </c>
    </row>
    <row r="52" spans="1:3" s="7" customFormat="1" ht="78.75">
      <c r="A52" s="11" t="s">
        <v>175</v>
      </c>
      <c r="B52" s="6" t="s">
        <v>176</v>
      </c>
      <c r="C52" s="15">
        <v>-188696.11</v>
      </c>
    </row>
    <row r="53" spans="1:3" s="7" customFormat="1" ht="47.25" customHeight="1">
      <c r="A53" s="11" t="s">
        <v>177</v>
      </c>
      <c r="B53" s="6" t="s">
        <v>190</v>
      </c>
      <c r="C53" s="15">
        <v>241161.69</v>
      </c>
    </row>
    <row r="54" spans="1:3" s="7" customFormat="1" ht="31.5">
      <c r="A54" s="11" t="s">
        <v>178</v>
      </c>
      <c r="B54" s="6" t="s">
        <v>179</v>
      </c>
      <c r="C54" s="15">
        <v>34044856.54</v>
      </c>
    </row>
    <row r="55" spans="1:3" s="7" customFormat="1" ht="48" customHeight="1">
      <c r="A55" s="11" t="s">
        <v>180</v>
      </c>
      <c r="B55" s="6" t="s">
        <v>181</v>
      </c>
      <c r="C55" s="15">
        <v>233.42</v>
      </c>
    </row>
    <row r="56" spans="1:3" s="7" customFormat="1" ht="31.5">
      <c r="A56" s="11" t="s">
        <v>182</v>
      </c>
      <c r="B56" s="6" t="s">
        <v>183</v>
      </c>
      <c r="C56" s="15">
        <v>1132422.97</v>
      </c>
    </row>
    <row r="57" spans="1:3" s="7" customFormat="1" ht="47.25">
      <c r="A57" s="11" t="s">
        <v>184</v>
      </c>
      <c r="B57" s="6" t="s">
        <v>185</v>
      </c>
      <c r="C57" s="15">
        <v>0.03</v>
      </c>
    </row>
    <row r="58" spans="1:3" s="7" customFormat="1" ht="63">
      <c r="A58" s="11" t="s">
        <v>263</v>
      </c>
      <c r="B58" s="6" t="s">
        <v>264</v>
      </c>
      <c r="C58" s="15">
        <v>4307419.83</v>
      </c>
    </row>
    <row r="59" spans="1:3" s="7" customFormat="1" ht="31.5">
      <c r="A59" s="11" t="s">
        <v>265</v>
      </c>
      <c r="B59" s="6" t="s">
        <v>266</v>
      </c>
      <c r="C59" s="15">
        <v>575123</v>
      </c>
    </row>
    <row r="60" spans="1:3" s="7" customFormat="1" ht="63.75" customHeight="1">
      <c r="A60" s="11" t="s">
        <v>267</v>
      </c>
      <c r="B60" s="6" t="s">
        <v>268</v>
      </c>
      <c r="C60" s="15">
        <v>9490256.29</v>
      </c>
    </row>
    <row r="61" spans="1:3" s="7" customFormat="1" ht="94.5">
      <c r="A61" s="11" t="s">
        <v>269</v>
      </c>
      <c r="B61" s="6" t="s">
        <v>270</v>
      </c>
      <c r="C61" s="15">
        <v>30.09</v>
      </c>
    </row>
    <row r="62" spans="1:3" s="7" customFormat="1" ht="33.75" customHeight="1">
      <c r="A62" s="11" t="s">
        <v>193</v>
      </c>
      <c r="B62" s="34" t="s">
        <v>192</v>
      </c>
      <c r="C62" s="15">
        <v>731.64</v>
      </c>
    </row>
    <row r="63" spans="1:3" s="7" customFormat="1" ht="110.25">
      <c r="A63" s="11" t="s">
        <v>271</v>
      </c>
      <c r="B63" s="34" t="s">
        <v>194</v>
      </c>
      <c r="C63" s="15">
        <v>6181.25</v>
      </c>
    </row>
    <row r="64" spans="1:3" s="7" customFormat="1" ht="78.75">
      <c r="A64" s="11" t="s">
        <v>0</v>
      </c>
      <c r="B64" s="34" t="s">
        <v>1</v>
      </c>
      <c r="C64" s="15">
        <v>929.39</v>
      </c>
    </row>
    <row r="65" spans="1:3" s="7" customFormat="1" ht="33.75" customHeight="1">
      <c r="A65" s="9" t="s">
        <v>75</v>
      </c>
      <c r="B65" s="28" t="s">
        <v>2</v>
      </c>
      <c r="C65" s="10">
        <f>SUM(C66:C72)</f>
        <v>1528525.6800000002</v>
      </c>
    </row>
    <row r="66" spans="1:3" s="7" customFormat="1" ht="78.75" customHeight="1">
      <c r="A66" s="11" t="s">
        <v>3</v>
      </c>
      <c r="B66" s="6" t="s">
        <v>4</v>
      </c>
      <c r="C66" s="13">
        <v>55000</v>
      </c>
    </row>
    <row r="67" spans="1:3" s="7" customFormat="1" ht="79.5" customHeight="1">
      <c r="A67" s="11" t="s">
        <v>5</v>
      </c>
      <c r="B67" s="6" t="s">
        <v>6</v>
      </c>
      <c r="C67" s="13">
        <v>-959886.23</v>
      </c>
    </row>
    <row r="68" spans="1:3" s="7" customFormat="1" ht="82.5" customHeight="1">
      <c r="A68" s="11" t="s">
        <v>76</v>
      </c>
      <c r="B68" s="6" t="s">
        <v>52</v>
      </c>
      <c r="C68" s="13">
        <v>109276.42</v>
      </c>
    </row>
    <row r="69" spans="1:3" s="7" customFormat="1" ht="78.75" customHeight="1">
      <c r="A69" s="11" t="s">
        <v>7</v>
      </c>
      <c r="B69" s="6" t="s">
        <v>8</v>
      </c>
      <c r="C69" s="13">
        <v>500</v>
      </c>
    </row>
    <row r="70" spans="1:3" s="7" customFormat="1" ht="46.5" customHeight="1">
      <c r="A70" s="11" t="s">
        <v>9</v>
      </c>
      <c r="B70" s="6" t="s">
        <v>10</v>
      </c>
      <c r="C70" s="13">
        <v>94750</v>
      </c>
    </row>
    <row r="71" spans="1:3" s="7" customFormat="1" ht="93" customHeight="1">
      <c r="A71" s="11" t="s">
        <v>11</v>
      </c>
      <c r="B71" s="34" t="s">
        <v>12</v>
      </c>
      <c r="C71" s="16">
        <v>572729.73</v>
      </c>
    </row>
    <row r="72" spans="1:3" s="7" customFormat="1" ht="63">
      <c r="A72" s="11" t="s">
        <v>13</v>
      </c>
      <c r="B72" s="6" t="s">
        <v>154</v>
      </c>
      <c r="C72" s="17">
        <v>1656155.76</v>
      </c>
    </row>
    <row r="73" spans="1:3" s="7" customFormat="1" ht="47.25">
      <c r="A73" s="9" t="s">
        <v>77</v>
      </c>
      <c r="B73" s="28" t="s">
        <v>14</v>
      </c>
      <c r="C73" s="10">
        <f>SUM(C74:C74)</f>
        <v>288595.39</v>
      </c>
    </row>
    <row r="74" spans="1:3" s="7" customFormat="1" ht="31.5">
      <c r="A74" s="11" t="s">
        <v>15</v>
      </c>
      <c r="B74" s="6" t="s">
        <v>153</v>
      </c>
      <c r="C74" s="13">
        <v>288595.39</v>
      </c>
    </row>
    <row r="75" spans="1:3" s="7" customFormat="1" ht="31.5">
      <c r="A75" s="9" t="s">
        <v>78</v>
      </c>
      <c r="B75" s="28" t="s">
        <v>16</v>
      </c>
      <c r="C75" s="10">
        <f>SUM(C76:C76)</f>
        <v>300</v>
      </c>
    </row>
    <row r="76" spans="1:3" s="7" customFormat="1" ht="63">
      <c r="A76" s="11" t="s">
        <v>17</v>
      </c>
      <c r="B76" s="6" t="s">
        <v>154</v>
      </c>
      <c r="C76" s="17">
        <v>300</v>
      </c>
    </row>
    <row r="77" spans="1:3" s="7" customFormat="1" ht="47.25">
      <c r="A77" s="9" t="s">
        <v>79</v>
      </c>
      <c r="B77" s="28" t="s">
        <v>257</v>
      </c>
      <c r="C77" s="10">
        <f>SUM(C78:C100)</f>
        <v>450034633.7099999</v>
      </c>
    </row>
    <row r="78" spans="1:3" s="7" customFormat="1" ht="47.25">
      <c r="A78" s="11" t="s">
        <v>18</v>
      </c>
      <c r="B78" s="6" t="s">
        <v>19</v>
      </c>
      <c r="C78" s="13">
        <v>110000</v>
      </c>
    </row>
    <row r="79" spans="1:3" s="7" customFormat="1" ht="47.25">
      <c r="A79" s="11" t="s">
        <v>26</v>
      </c>
      <c r="B79" s="6" t="s">
        <v>27</v>
      </c>
      <c r="C79" s="13">
        <v>1799609.14</v>
      </c>
    </row>
    <row r="80" spans="1:3" s="7" customFormat="1" ht="31.5">
      <c r="A80" s="11" t="s">
        <v>28</v>
      </c>
      <c r="B80" s="6" t="s">
        <v>29</v>
      </c>
      <c r="C80" s="13">
        <v>4522.52</v>
      </c>
    </row>
    <row r="81" spans="1:3" s="7" customFormat="1" ht="67.5" customHeight="1">
      <c r="A81" s="11" t="s">
        <v>30</v>
      </c>
      <c r="B81" s="6" t="s">
        <v>195</v>
      </c>
      <c r="C81" s="13">
        <v>1976468.78</v>
      </c>
    </row>
    <row r="82" spans="1:3" s="7" customFormat="1" ht="31.5">
      <c r="A82" s="11" t="s">
        <v>119</v>
      </c>
      <c r="B82" s="6" t="s">
        <v>31</v>
      </c>
      <c r="C82" s="13">
        <v>1200934.6</v>
      </c>
    </row>
    <row r="83" spans="1:3" s="7" customFormat="1" ht="31.5">
      <c r="A83" s="18" t="s">
        <v>196</v>
      </c>
      <c r="B83" s="6" t="s">
        <v>54</v>
      </c>
      <c r="C83" s="13">
        <v>9303871.2</v>
      </c>
    </row>
    <row r="84" spans="1:3" s="7" customFormat="1" ht="122.25" customHeight="1">
      <c r="A84" s="18" t="s">
        <v>197</v>
      </c>
      <c r="B84" s="6" t="s">
        <v>49</v>
      </c>
      <c r="C84" s="13">
        <v>79616651.28</v>
      </c>
    </row>
    <row r="85" spans="1:3" s="7" customFormat="1" ht="110.25">
      <c r="A85" s="18" t="s">
        <v>199</v>
      </c>
      <c r="B85" s="6" t="s">
        <v>198</v>
      </c>
      <c r="C85" s="13">
        <v>177155700</v>
      </c>
    </row>
    <row r="86" spans="1:3" s="7" customFormat="1" ht="94.5" customHeight="1">
      <c r="A86" s="18" t="s">
        <v>203</v>
      </c>
      <c r="B86" s="6" t="s">
        <v>200</v>
      </c>
      <c r="C86" s="13">
        <v>16537940.96</v>
      </c>
    </row>
    <row r="87" spans="1:3" s="7" customFormat="1" ht="78.75">
      <c r="A87" s="18" t="s">
        <v>201</v>
      </c>
      <c r="B87" s="29" t="s">
        <v>202</v>
      </c>
      <c r="C87" s="13">
        <v>40100883</v>
      </c>
    </row>
    <row r="88" spans="1:3" s="7" customFormat="1" ht="52.5" customHeight="1">
      <c r="A88" s="18" t="s">
        <v>205</v>
      </c>
      <c r="B88" s="6" t="s">
        <v>204</v>
      </c>
      <c r="C88" s="13">
        <v>4682541</v>
      </c>
    </row>
    <row r="89" spans="1:3" s="7" customFormat="1" ht="51" customHeight="1">
      <c r="A89" s="11" t="s">
        <v>207</v>
      </c>
      <c r="B89" s="6" t="s">
        <v>206</v>
      </c>
      <c r="C89" s="13">
        <v>32048200</v>
      </c>
    </row>
    <row r="90" spans="1:3" s="7" customFormat="1" ht="39" customHeight="1">
      <c r="A90" s="11" t="s">
        <v>208</v>
      </c>
      <c r="B90" s="6" t="s">
        <v>55</v>
      </c>
      <c r="C90" s="13">
        <v>53161318.62</v>
      </c>
    </row>
    <row r="91" spans="1:3" s="7" customFormat="1" ht="63.75" customHeight="1">
      <c r="A91" s="11" t="s">
        <v>209</v>
      </c>
      <c r="B91" s="6" t="s">
        <v>58</v>
      </c>
      <c r="C91" s="13">
        <v>9134197.71</v>
      </c>
    </row>
    <row r="92" spans="1:3" s="7" customFormat="1" ht="92.25" customHeight="1">
      <c r="A92" s="11" t="s">
        <v>211</v>
      </c>
      <c r="B92" s="6" t="s">
        <v>210</v>
      </c>
      <c r="C92" s="13">
        <v>16542900</v>
      </c>
    </row>
    <row r="93" spans="1:3" s="7" customFormat="1" ht="60" customHeight="1">
      <c r="A93" s="11" t="s">
        <v>212</v>
      </c>
      <c r="B93" s="6" t="s">
        <v>56</v>
      </c>
      <c r="C93" s="13">
        <v>2184200</v>
      </c>
    </row>
    <row r="94" spans="1:3" s="7" customFormat="1" ht="94.5">
      <c r="A94" s="11" t="s">
        <v>258</v>
      </c>
      <c r="B94" s="6" t="s">
        <v>59</v>
      </c>
      <c r="C94" s="13">
        <v>1895949.39</v>
      </c>
    </row>
    <row r="95" spans="1:3" s="7" customFormat="1" ht="47.25">
      <c r="A95" s="11" t="s">
        <v>213</v>
      </c>
      <c r="B95" s="6" t="s">
        <v>98</v>
      </c>
      <c r="C95" s="13">
        <v>7700000</v>
      </c>
    </row>
    <row r="96" spans="1:3" s="7" customFormat="1" ht="31.5">
      <c r="A96" s="11" t="s">
        <v>50</v>
      </c>
      <c r="B96" s="6" t="s">
        <v>90</v>
      </c>
      <c r="C96" s="13">
        <v>255680</v>
      </c>
    </row>
    <row r="97" spans="1:3" s="7" customFormat="1" ht="94.5">
      <c r="A97" s="11" t="s">
        <v>215</v>
      </c>
      <c r="B97" s="6" t="s">
        <v>214</v>
      </c>
      <c r="C97" s="13">
        <v>500000</v>
      </c>
    </row>
    <row r="98" spans="1:3" s="7" customFormat="1" ht="78.75">
      <c r="A98" s="11" t="s">
        <v>217</v>
      </c>
      <c r="B98" s="6" t="s">
        <v>216</v>
      </c>
      <c r="C98" s="13">
        <v>1274</v>
      </c>
    </row>
    <row r="99" spans="1:3" s="7" customFormat="1" ht="78.75">
      <c r="A99" s="11" t="s">
        <v>219</v>
      </c>
      <c r="B99" s="6" t="s">
        <v>218</v>
      </c>
      <c r="C99" s="13">
        <v>-500000</v>
      </c>
    </row>
    <row r="100" spans="1:3" s="7" customFormat="1" ht="63.75" customHeight="1">
      <c r="A100" s="11" t="s">
        <v>221</v>
      </c>
      <c r="B100" s="6" t="s">
        <v>220</v>
      </c>
      <c r="C100" s="13">
        <v>-5378208.49</v>
      </c>
    </row>
    <row r="101" spans="1:3" s="7" customFormat="1" ht="66.75" customHeight="1">
      <c r="A101" s="9" t="s">
        <v>85</v>
      </c>
      <c r="B101" s="28" t="s">
        <v>259</v>
      </c>
      <c r="C101" s="19">
        <f>C102+C103+C104+C105+C106+C107+C108+C109</f>
        <v>18187205.11</v>
      </c>
    </row>
    <row r="102" spans="1:3" s="7" customFormat="1" ht="47.25">
      <c r="A102" s="11" t="s">
        <v>105</v>
      </c>
      <c r="B102" s="6" t="s">
        <v>27</v>
      </c>
      <c r="C102" s="20">
        <v>582541.14</v>
      </c>
    </row>
    <row r="103" spans="1:3" s="7" customFormat="1" ht="31.5">
      <c r="A103" s="11" t="s">
        <v>106</v>
      </c>
      <c r="B103" s="6" t="s">
        <v>29</v>
      </c>
      <c r="C103" s="20">
        <v>7430.04</v>
      </c>
    </row>
    <row r="104" spans="1:3" s="7" customFormat="1" ht="59.25" customHeight="1">
      <c r="A104" s="18" t="s">
        <v>222</v>
      </c>
      <c r="B104" s="6" t="s">
        <v>108</v>
      </c>
      <c r="C104" s="20">
        <v>1393115.5</v>
      </c>
    </row>
    <row r="105" spans="1:3" s="7" customFormat="1" ht="31.5">
      <c r="A105" s="18" t="s">
        <v>224</v>
      </c>
      <c r="B105" s="6" t="s">
        <v>223</v>
      </c>
      <c r="C105" s="20">
        <v>172316.09</v>
      </c>
    </row>
    <row r="106" spans="1:3" s="7" customFormat="1" ht="116.25" customHeight="1">
      <c r="A106" s="18" t="s">
        <v>226</v>
      </c>
      <c r="B106" s="6" t="s">
        <v>225</v>
      </c>
      <c r="C106" s="20">
        <v>1039377.78</v>
      </c>
    </row>
    <row r="107" spans="1:3" s="7" customFormat="1" ht="39" customHeight="1">
      <c r="A107" s="18" t="s">
        <v>227</v>
      </c>
      <c r="B107" s="6" t="s">
        <v>55</v>
      </c>
      <c r="C107" s="20">
        <v>16431800</v>
      </c>
    </row>
    <row r="108" spans="1:3" s="7" customFormat="1" ht="48.75" customHeight="1">
      <c r="A108" s="18" t="s">
        <v>228</v>
      </c>
      <c r="B108" s="6" t="s">
        <v>24</v>
      </c>
      <c r="C108" s="20">
        <v>1624.56</v>
      </c>
    </row>
    <row r="109" spans="1:3" s="7" customFormat="1" ht="67.5" customHeight="1">
      <c r="A109" s="18" t="s">
        <v>229</v>
      </c>
      <c r="B109" s="6" t="s">
        <v>220</v>
      </c>
      <c r="C109" s="20">
        <v>-1441000</v>
      </c>
    </row>
    <row r="110" spans="1:3" s="7" customFormat="1" ht="65.25" customHeight="1">
      <c r="A110" s="9" t="s">
        <v>81</v>
      </c>
      <c r="B110" s="28" t="s">
        <v>107</v>
      </c>
      <c r="C110" s="10">
        <f>SUM(C111:C123)</f>
        <v>691202776.66</v>
      </c>
    </row>
    <row r="111" spans="1:3" s="7" customFormat="1" ht="51.75" customHeight="1">
      <c r="A111" s="11" t="s">
        <v>82</v>
      </c>
      <c r="B111" s="6" t="s">
        <v>25</v>
      </c>
      <c r="C111" s="13">
        <v>2101438.83</v>
      </c>
    </row>
    <row r="112" spans="1:3" s="7" customFormat="1" ht="62.25" customHeight="1">
      <c r="A112" s="11" t="s">
        <v>230</v>
      </c>
      <c r="B112" s="6" t="s">
        <v>27</v>
      </c>
      <c r="C112" s="13">
        <v>1629422.41</v>
      </c>
    </row>
    <row r="113" spans="1:3" s="7" customFormat="1" ht="31.5">
      <c r="A113" s="11" t="s">
        <v>111</v>
      </c>
      <c r="B113" s="6" t="s">
        <v>29</v>
      </c>
      <c r="C113" s="13">
        <v>731998.31</v>
      </c>
    </row>
    <row r="114" spans="1:3" s="7" customFormat="1" ht="78.75">
      <c r="A114" s="11" t="s">
        <v>231</v>
      </c>
      <c r="B114" s="6" t="s">
        <v>47</v>
      </c>
      <c r="C114" s="13">
        <v>456300</v>
      </c>
    </row>
    <row r="115" spans="1:3" s="7" customFormat="1" ht="39.75" customHeight="1">
      <c r="A115" s="18" t="s">
        <v>232</v>
      </c>
      <c r="B115" s="6" t="s">
        <v>55</v>
      </c>
      <c r="C115" s="13">
        <v>846800</v>
      </c>
    </row>
    <row r="116" spans="1:3" s="7" customFormat="1" ht="60" customHeight="1">
      <c r="A116" s="18" t="s">
        <v>233</v>
      </c>
      <c r="B116" s="6" t="s">
        <v>58</v>
      </c>
      <c r="C116" s="13">
        <v>639234917.78</v>
      </c>
    </row>
    <row r="117" spans="1:3" s="7" customFormat="1" ht="80.25" customHeight="1">
      <c r="A117" s="18" t="s">
        <v>234</v>
      </c>
      <c r="B117" s="6" t="s">
        <v>110</v>
      </c>
      <c r="C117" s="13">
        <v>27359386.35</v>
      </c>
    </row>
    <row r="118" spans="1:3" s="7" customFormat="1" ht="112.5" customHeight="1">
      <c r="A118" s="11" t="s">
        <v>235</v>
      </c>
      <c r="B118" s="6" t="s">
        <v>109</v>
      </c>
      <c r="C118" s="13">
        <v>18573300</v>
      </c>
    </row>
    <row r="119" spans="1:3" s="7" customFormat="1" ht="61.5" customHeight="1">
      <c r="A119" s="11" t="s">
        <v>236</v>
      </c>
      <c r="B119" s="6" t="s">
        <v>57</v>
      </c>
      <c r="C119" s="13">
        <v>757431.46</v>
      </c>
    </row>
    <row r="120" spans="1:3" s="7" customFormat="1" ht="52.5" customHeight="1">
      <c r="A120" s="11" t="s">
        <v>237</v>
      </c>
      <c r="B120" s="35" t="s">
        <v>98</v>
      </c>
      <c r="C120" s="13">
        <v>252308.52</v>
      </c>
    </row>
    <row r="121" spans="1:3" s="7" customFormat="1" ht="51.75" customHeight="1">
      <c r="A121" s="11" t="s">
        <v>238</v>
      </c>
      <c r="B121" s="6" t="s">
        <v>24</v>
      </c>
      <c r="C121" s="13">
        <v>5439</v>
      </c>
    </row>
    <row r="122" spans="1:3" s="7" customFormat="1" ht="54.75" customHeight="1">
      <c r="A122" s="11" t="s">
        <v>23</v>
      </c>
      <c r="B122" s="6" t="s">
        <v>22</v>
      </c>
      <c r="C122" s="13">
        <v>15000</v>
      </c>
    </row>
    <row r="123" spans="1:3" s="7" customFormat="1" ht="69" customHeight="1">
      <c r="A123" s="11" t="s">
        <v>239</v>
      </c>
      <c r="B123" s="6" t="s">
        <v>220</v>
      </c>
      <c r="C123" s="21">
        <v>-760966</v>
      </c>
    </row>
    <row r="124" spans="1:3" s="7" customFormat="1" ht="47.25">
      <c r="A124" s="9" t="s">
        <v>80</v>
      </c>
      <c r="B124" s="28" t="s">
        <v>240</v>
      </c>
      <c r="C124" s="10">
        <f>SUM(C125:C128)</f>
        <v>124286208</v>
      </c>
    </row>
    <row r="125" spans="1:3" s="7" customFormat="1" ht="36" customHeight="1">
      <c r="A125" s="11" t="s">
        <v>241</v>
      </c>
      <c r="B125" s="6" t="s">
        <v>51</v>
      </c>
      <c r="C125" s="13">
        <v>7000</v>
      </c>
    </row>
    <row r="126" spans="1:3" s="7" customFormat="1" ht="47.25">
      <c r="A126" s="11" t="s">
        <v>242</v>
      </c>
      <c r="B126" s="6" t="s">
        <v>53</v>
      </c>
      <c r="C126" s="20">
        <v>16514800</v>
      </c>
    </row>
    <row r="127" spans="1:3" s="7" customFormat="1" ht="47.25">
      <c r="A127" s="11" t="s">
        <v>243</v>
      </c>
      <c r="B127" s="6" t="s">
        <v>58</v>
      </c>
      <c r="C127" s="20">
        <v>9301000</v>
      </c>
    </row>
    <row r="128" spans="1:3" s="7" customFormat="1" ht="47.25">
      <c r="A128" s="11" t="s">
        <v>245</v>
      </c>
      <c r="B128" s="6" t="s">
        <v>244</v>
      </c>
      <c r="C128" s="20">
        <v>98463408</v>
      </c>
    </row>
    <row r="129" spans="1:3" s="7" customFormat="1" ht="63">
      <c r="A129" s="9" t="s">
        <v>112</v>
      </c>
      <c r="B129" s="28" t="s">
        <v>120</v>
      </c>
      <c r="C129" s="10">
        <f>SUM(C130)</f>
        <v>43490.3</v>
      </c>
    </row>
    <row r="130" spans="1:3" s="7" customFormat="1" ht="63">
      <c r="A130" s="11" t="s">
        <v>113</v>
      </c>
      <c r="B130" s="6" t="s">
        <v>154</v>
      </c>
      <c r="C130" s="13">
        <v>43490.3</v>
      </c>
    </row>
    <row r="131" spans="1:3" s="7" customFormat="1" ht="79.5" customHeight="1">
      <c r="A131" s="9" t="s">
        <v>91</v>
      </c>
      <c r="B131" s="28" t="s">
        <v>32</v>
      </c>
      <c r="C131" s="10">
        <f>C132</f>
        <v>25700</v>
      </c>
    </row>
    <row r="132" spans="1:3" s="7" customFormat="1" ht="63">
      <c r="A132" s="11" t="s">
        <v>33</v>
      </c>
      <c r="B132" s="6" t="s">
        <v>154</v>
      </c>
      <c r="C132" s="13">
        <v>25700</v>
      </c>
    </row>
    <row r="133" spans="1:3" s="7" customFormat="1" ht="63">
      <c r="A133" s="9" t="s">
        <v>83</v>
      </c>
      <c r="B133" s="28" t="s">
        <v>84</v>
      </c>
      <c r="C133" s="10">
        <f>C134</f>
        <v>100000</v>
      </c>
    </row>
    <row r="134" spans="1:3" s="7" customFormat="1" ht="63">
      <c r="A134" s="11" t="s">
        <v>246</v>
      </c>
      <c r="B134" s="6" t="s">
        <v>154</v>
      </c>
      <c r="C134" s="13">
        <v>100000</v>
      </c>
    </row>
    <row r="135" spans="1:3" s="7" customFormat="1" ht="47.25">
      <c r="A135" s="9" t="s">
        <v>92</v>
      </c>
      <c r="B135" s="28" t="s">
        <v>34</v>
      </c>
      <c r="C135" s="10">
        <f>SUM(C136:C148)</f>
        <v>89035201.92</v>
      </c>
    </row>
    <row r="136" spans="1:3" s="7" customFormat="1" ht="126">
      <c r="A136" s="11" t="s">
        <v>248</v>
      </c>
      <c r="B136" s="6" t="s">
        <v>247</v>
      </c>
      <c r="C136" s="13">
        <v>3405948.31</v>
      </c>
    </row>
    <row r="137" spans="1:3" s="7" customFormat="1" ht="126">
      <c r="A137" s="11" t="s">
        <v>114</v>
      </c>
      <c r="B137" s="29" t="s">
        <v>151</v>
      </c>
      <c r="C137" s="13">
        <v>18139783.4</v>
      </c>
    </row>
    <row r="138" spans="1:3" s="7" customFormat="1" ht="110.25">
      <c r="A138" s="11" t="s">
        <v>35</v>
      </c>
      <c r="B138" s="6" t="s">
        <v>36</v>
      </c>
      <c r="C138" s="13">
        <v>551318.65</v>
      </c>
    </row>
    <row r="139" spans="1:3" s="7" customFormat="1" ht="94.5">
      <c r="A139" s="11" t="s">
        <v>37</v>
      </c>
      <c r="B139" s="6" t="s">
        <v>38</v>
      </c>
      <c r="C139" s="13">
        <v>49476.87</v>
      </c>
    </row>
    <row r="140" spans="1:3" s="7" customFormat="1" ht="55.5" customHeight="1">
      <c r="A140" s="11" t="s">
        <v>39</v>
      </c>
      <c r="B140" s="6" t="s">
        <v>40</v>
      </c>
      <c r="C140" s="13">
        <v>18798690.35</v>
      </c>
    </row>
    <row r="141" spans="1:3" s="7" customFormat="1" ht="110.25">
      <c r="A141" s="11" t="s">
        <v>41</v>
      </c>
      <c r="B141" s="6" t="s">
        <v>42</v>
      </c>
      <c r="C141" s="13">
        <v>111341.24</v>
      </c>
    </row>
    <row r="142" spans="1:3" s="7" customFormat="1" ht="123" customHeight="1">
      <c r="A142" s="11" t="s">
        <v>93</v>
      </c>
      <c r="B142" s="29" t="s">
        <v>95</v>
      </c>
      <c r="C142" s="13">
        <v>2500</v>
      </c>
    </row>
    <row r="143" spans="1:3" s="7" customFormat="1" ht="126">
      <c r="A143" s="11" t="s">
        <v>94</v>
      </c>
      <c r="B143" s="29" t="s">
        <v>249</v>
      </c>
      <c r="C143" s="13">
        <v>40249457.74</v>
      </c>
    </row>
    <row r="144" spans="1:3" s="7" customFormat="1" ht="78.75">
      <c r="A144" s="11" t="s">
        <v>251</v>
      </c>
      <c r="B144" s="29" t="s">
        <v>250</v>
      </c>
      <c r="C144" s="13">
        <v>400</v>
      </c>
    </row>
    <row r="145" spans="1:3" s="7" customFormat="1" ht="81" customHeight="1">
      <c r="A145" s="11" t="s">
        <v>253</v>
      </c>
      <c r="B145" s="6" t="s">
        <v>252</v>
      </c>
      <c r="C145" s="13">
        <v>797167.63</v>
      </c>
    </row>
    <row r="146" spans="1:3" s="7" customFormat="1" ht="63">
      <c r="A146" s="11" t="s">
        <v>115</v>
      </c>
      <c r="B146" s="6" t="s">
        <v>121</v>
      </c>
      <c r="C146" s="13">
        <v>6761623.59</v>
      </c>
    </row>
    <row r="147" spans="1:3" s="7" customFormat="1" ht="130.5" customHeight="1">
      <c r="A147" s="11" t="s">
        <v>86</v>
      </c>
      <c r="B147" s="29" t="s">
        <v>88</v>
      </c>
      <c r="C147" s="13">
        <v>65318.24</v>
      </c>
    </row>
    <row r="148" spans="1:3" s="7" customFormat="1" ht="130.5" customHeight="1">
      <c r="A148" s="11" t="s">
        <v>87</v>
      </c>
      <c r="B148" s="29" t="s">
        <v>89</v>
      </c>
      <c r="C148" s="13">
        <v>102175.9</v>
      </c>
    </row>
    <row r="149" spans="1:3" s="7" customFormat="1" ht="54.75" customHeight="1">
      <c r="A149" s="9" t="s">
        <v>96</v>
      </c>
      <c r="B149" s="28" t="s">
        <v>43</v>
      </c>
      <c r="C149" s="10">
        <v>30000</v>
      </c>
    </row>
    <row r="150" spans="1:3" s="7" customFormat="1" ht="66.75" customHeight="1">
      <c r="A150" s="11" t="s">
        <v>44</v>
      </c>
      <c r="B150" s="6" t="s">
        <v>154</v>
      </c>
      <c r="C150" s="13">
        <v>30000</v>
      </c>
    </row>
    <row r="151" spans="1:3" s="7" customFormat="1" ht="54" customHeight="1">
      <c r="A151" s="9" t="s">
        <v>97</v>
      </c>
      <c r="B151" s="28" t="s">
        <v>45</v>
      </c>
      <c r="C151" s="10">
        <f>SUM(C152:C154)</f>
        <v>84907.36</v>
      </c>
    </row>
    <row r="152" spans="1:3" s="7" customFormat="1" ht="53.25" customHeight="1">
      <c r="A152" s="11" t="s">
        <v>116</v>
      </c>
      <c r="B152" s="6" t="s">
        <v>152</v>
      </c>
      <c r="C152" s="13">
        <v>3000</v>
      </c>
    </row>
    <row r="153" spans="1:3" s="7" customFormat="1" ht="47.25">
      <c r="A153" s="11" t="s">
        <v>46</v>
      </c>
      <c r="B153" s="6" t="s">
        <v>104</v>
      </c>
      <c r="C153" s="13">
        <v>77500</v>
      </c>
    </row>
    <row r="154" spans="1:3" s="7" customFormat="1" ht="63">
      <c r="A154" s="36" t="s">
        <v>150</v>
      </c>
      <c r="B154" s="8" t="s">
        <v>254</v>
      </c>
      <c r="C154" s="37">
        <v>4407.36</v>
      </c>
    </row>
    <row r="155" spans="1:3" ht="31.5">
      <c r="A155" s="9" t="s">
        <v>261</v>
      </c>
      <c r="B155" s="28" t="s">
        <v>262</v>
      </c>
      <c r="C155" s="39" t="s">
        <v>256</v>
      </c>
    </row>
    <row r="156" spans="1:3" ht="93.75" customHeight="1" thickBot="1">
      <c r="A156" s="40" t="s">
        <v>260</v>
      </c>
      <c r="B156" s="41" t="s">
        <v>118</v>
      </c>
      <c r="C156" s="42" t="s">
        <v>256</v>
      </c>
    </row>
  </sheetData>
  <mergeCells count="14">
    <mergeCell ref="B1:C1"/>
    <mergeCell ref="B2:C2"/>
    <mergeCell ref="B3:C3"/>
    <mergeCell ref="B4:C4"/>
    <mergeCell ref="A5:C5"/>
    <mergeCell ref="A6:C6"/>
    <mergeCell ref="B7:C7"/>
    <mergeCell ref="A9:C9"/>
    <mergeCell ref="A10:C10"/>
    <mergeCell ref="A11:C11"/>
    <mergeCell ref="A13:C13"/>
    <mergeCell ref="A14:A15"/>
    <mergeCell ref="B14:B15"/>
    <mergeCell ref="C14:C15"/>
  </mergeCells>
  <hyperlinks>
    <hyperlink ref="B71" r:id="rId1" display="consultantplus://offline/ref=3214519808D0A72DF79E0B2A4118E06BD70A91F786534CD3E9F35B1CF096F0FFFF07622CEB7EU1j7E"/>
  </hyperlinks>
  <printOptions/>
  <pageMargins left="0.75" right="0.24" top="0.35" bottom="0.37" header="0.2" footer="0.24"/>
  <pageSetup fitToHeight="100" fitToWidth="1" horizontalDpi="600" verticalDpi="600" orientation="portrait" paperSize="9" scale="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307</dc:creator>
  <cp:keywords/>
  <dc:description/>
  <cp:lastModifiedBy>WORK</cp:lastModifiedBy>
  <cp:lastPrinted>2018-03-28T10:21:48Z</cp:lastPrinted>
  <dcterms:created xsi:type="dcterms:W3CDTF">2008-05-13T06:26:59Z</dcterms:created>
  <dcterms:modified xsi:type="dcterms:W3CDTF">2018-06-21T08:20:36Z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