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август" sheetId="1" r:id="rId1"/>
  </sheets>
  <definedNames>
    <definedName name="_xlnm.Print_Area" localSheetId="0">'август'!$A$1:$D$310</definedName>
  </definedNames>
  <calcPr fullCalcOnLoad="1"/>
</workbook>
</file>

<file path=xl/sharedStrings.xml><?xml version="1.0" encoding="utf-8"?>
<sst xmlns="http://schemas.openxmlformats.org/spreadsheetml/2006/main" count="680" uniqueCount="285">
  <si>
    <t>на 2017 год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</si>
  <si>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</si>
  <si>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</si>
  <si>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</si>
  <si>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</si>
  <si>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1510073320</t>
  </si>
  <si>
    <t>Школы – детские сады, школы начальные, основные, средние и вечерние (сменные)</t>
  </si>
  <si>
    <t>1540073190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</si>
  <si>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</si>
  <si>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</si>
  <si>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</si>
  <si>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</si>
  <si>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</si>
  <si>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</si>
  <si>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 xml:space="preserve">по целевым статьям (муниципальным программам  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</si>
  <si>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</si>
  <si>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</si>
  <si>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</si>
  <si>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2200000000</t>
  </si>
  <si>
    <t>22000R0820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</si>
  <si>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</si>
  <si>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</si>
  <si>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</si>
  <si>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10000R0185</t>
  </si>
  <si>
    <t>15400043290</t>
  </si>
  <si>
    <t>1540043290</t>
  </si>
  <si>
    <t>1540073180</t>
  </si>
  <si>
    <t>1550000000</t>
  </si>
  <si>
    <t>1550043590</t>
  </si>
  <si>
    <t>Подпрограмма  "Реализация мер по социальной поддержке семей, воспитывающих детей-сирот и детей, оставшихся без попечения родителей муниципального района Белебеевский район Республики Башкортостан"</t>
  </si>
  <si>
    <t>1560000000</t>
  </si>
  <si>
    <r>
      <t xml:space="preserve">Муниципальная программа «Обеспечение жильем детей-сирот </t>
    </r>
    <r>
      <rPr>
        <b/>
        <sz val="13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3"/>
        <rFont val="Times New Roman"/>
        <family val="1"/>
      </rPr>
      <t>в муниципальном районе Белебеевский район Республики Башкортостан»</t>
    </r>
  </si>
  <si>
    <t>1560073060</t>
  </si>
  <si>
    <t>Подпрограмма «Обеспечение реализации программы муниципального района Белебеевский район Республики Башкортостан»;</t>
  </si>
  <si>
    <t>Субсидии на предоставление социальных выплат молодым семьям при рождении (усыновлении) ребенка (детей)</t>
  </si>
  <si>
    <t>1700072210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</si>
  <si>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</si>
  <si>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</si>
  <si>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</si>
  <si>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</si>
  <si>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1100096020</t>
  </si>
  <si>
    <t>Наименование</t>
  </si>
  <si>
    <t>Сумма</t>
  </si>
  <si>
    <t>ВСЕГО</t>
  </si>
  <si>
    <t>Дорожное хозяйство</t>
  </si>
  <si>
    <t>(тыс. рублей)</t>
  </si>
  <si>
    <t>Мероприятия в области физической культуры и спорта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</si>
  <si>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</si>
  <si>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</si>
  <si>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</si>
  <si>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</si>
  <si>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</si>
  <si>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</si>
  <si>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</si>
  <si>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</si>
  <si>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</si>
  <si>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</si>
  <si>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</si>
  <si>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</si>
  <si>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</si>
  <si>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</si>
  <si>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</si>
  <si>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</si>
  <si>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</si>
  <si>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</si>
  <si>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</si>
  <si>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</si>
  <si>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</si>
  <si>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</si>
  <si>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</si>
  <si>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</si>
  <si>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</si>
  <si>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</si>
  <si>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</si>
  <si>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</si>
  <si>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Мероприятия по развитию малого и среднего предпринимательства</t>
  </si>
  <si>
    <t>Школы-интернаты</t>
  </si>
  <si>
    <t>Учреждения в сфере отдыха и оздоровления</t>
  </si>
  <si>
    <t>Мероприятия для детей и молодежи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</si>
  <si>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</si>
  <si>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</si>
  <si>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</si>
  <si>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</si>
  <si>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</si>
  <si>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</si>
  <si>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</si>
  <si>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</si>
  <si>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</si>
  <si>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 xml:space="preserve">Распределение бюджетных ассигнований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</si>
  <si>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</si>
  <si>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</si>
  <si>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</si>
  <si>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</si>
  <si>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</si>
  <si>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</si>
  <si>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</si>
  <si>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</si>
  <si>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</si>
  <si>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</si>
  <si>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</si>
  <si>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</si>
  <si>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Центры спортивной подготовки (сборные команды)</t>
  </si>
  <si>
    <t>Учреждения в сфере общегосударственного управления</t>
  </si>
  <si>
    <t>Субсидии на осуществление мероприятий по переходу на поквартирные системы отопления и установке блочных котельных</t>
  </si>
  <si>
    <t>Учреждения в сфере молодежной политики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</si>
  <si>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</si>
  <si>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</si>
  <si>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</si>
  <si>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</si>
  <si>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</si>
  <si>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</si>
  <si>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</si>
  <si>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</si>
  <si>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</si>
  <si>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</si>
  <si>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Выплата дотаций бюджетам поселений</t>
  </si>
  <si>
    <t>Поддержка мер по обеспечению сбалансированности бюджетов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</si>
  <si>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</si>
  <si>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</t>
  </si>
  <si>
    <t>Улучшение жилищных условий граждан, проживающих в сельской местности, за счет средств местных бюджетов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</si>
  <si>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</si>
  <si>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0300000000</t>
  </si>
  <si>
    <t>0300002040</t>
  </si>
  <si>
    <t>0400000000</t>
  </si>
  <si>
    <t>0400002040</t>
  </si>
  <si>
    <t>0400002080</t>
  </si>
  <si>
    <t>0900000000</t>
  </si>
  <si>
    <t>9900000000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</si>
  <si>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</si>
  <si>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Мероприятия в области строительства, архитектуры и градостроительства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</si>
  <si>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</si>
  <si>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9900007500</t>
  </si>
  <si>
    <t>0400073060</t>
  </si>
  <si>
    <t>0400073080</t>
  </si>
  <si>
    <t>0400073090</t>
  </si>
  <si>
    <t>1200000000</t>
  </si>
  <si>
    <t>1200009020</t>
  </si>
  <si>
    <t>9900002990</t>
  </si>
  <si>
    <t>9900051180</t>
  </si>
  <si>
    <t>1400003290</t>
  </si>
  <si>
    <t>0800073140</t>
  </si>
  <si>
    <t>0800073340</t>
  </si>
  <si>
    <t>2100000000</t>
  </si>
  <si>
    <t>2100003150</t>
  </si>
  <si>
    <t>2100072160</t>
  </si>
  <si>
    <t>21000S2160</t>
  </si>
  <si>
    <t>060000000</t>
  </si>
  <si>
    <t>1100000000</t>
  </si>
  <si>
    <t>1100072110</t>
  </si>
  <si>
    <t>1100003380</t>
  </si>
  <si>
    <t>2000072410</t>
  </si>
  <si>
    <t>2000074040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</si>
  <si>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</si>
  <si>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</si>
  <si>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</si>
  <si>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</si>
  <si>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</si>
  <si>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</si>
  <si>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</si>
  <si>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1800042390</t>
  </si>
  <si>
    <t>0500043110</t>
  </si>
  <si>
    <t>0500043190</t>
  </si>
  <si>
    <t>1500000000</t>
  </si>
  <si>
    <t>0200002300</t>
  </si>
  <si>
    <t>0200005870</t>
  </si>
  <si>
    <t>1000000000</t>
  </si>
  <si>
    <t>17000S2200</t>
  </si>
  <si>
    <t>1520073160</t>
  </si>
  <si>
    <t>1520073170</t>
  </si>
  <si>
    <t>1700000000</t>
  </si>
  <si>
    <t>1900048290</t>
  </si>
  <si>
    <t>0700064410</t>
  </si>
  <si>
    <t>0700064450</t>
  </si>
  <si>
    <t>1400000000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</si>
  <si>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</si>
  <si>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</si>
  <si>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</si>
  <si>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</si>
  <si>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</si>
  <si>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</si>
  <si>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</si>
  <si>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</si>
  <si>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</si>
  <si>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</si>
  <si>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</si>
  <si>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</si>
  <si>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</si>
  <si>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</si>
  <si>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</si>
  <si>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</si>
  <si>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>Государственная поддержка в сфере культуры, кинематографии</t>
  </si>
  <si>
    <t>9900073210</t>
  </si>
  <si>
    <t xml:space="preserve">группам видов расходов классификации расходов бюджета 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</si>
  <si>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</si>
  <si>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10000R0186</t>
  </si>
  <si>
    <t>15400000000</t>
  </si>
  <si>
    <t>Приложение 12
к решению Совета муниципального района
Белебеевский район Республики Башкортостан
от __ декабря 2016 года №___
«О бюджете муниципального района Белебеевский район Республики Башкортостан на 2017 год и на плановый период 2018 и 2019 годов»</t>
  </si>
  <si>
    <t>Мероприятия в сфере культуры, кинематографии</t>
  </si>
  <si>
    <t>1560073150</t>
  </si>
  <si>
    <t>100000L0186</t>
  </si>
  <si>
    <t>0920074000</t>
  </si>
  <si>
    <t>Иные безвозмездные и безвозвратные перечисления</t>
  </si>
  <si>
    <t>1100003330</t>
  </si>
  <si>
    <t>Проведение работ по землеустройству</t>
  </si>
  <si>
    <t>11000S2110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</si>
  <si>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</si>
  <si>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2400000000</t>
  </si>
  <si>
    <t>Муниципальная программа "Обеспечение жильем граждан ,состоящих на учете в качестве нуждающихся жилых помещениях ,предоставляемых  по договорам социального найма в муниципальном районе Белебеевский район Республики Башкортостан"</t>
  </si>
  <si>
    <t>Мероприятия в области жилищного хозяйства</t>
  </si>
  <si>
    <t>2400003530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</si>
  <si>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</si>
  <si>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13000S2471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</si>
  <si>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</si>
  <si>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13000S2472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</si>
  <si>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</si>
  <si>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13000S2473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</si>
  <si>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</si>
  <si>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</si>
  <si>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</si>
  <si>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</si>
  <si>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</t>
  </si>
  <si>
    <t>1520072020</t>
  </si>
  <si>
    <t>15200S2471</t>
  </si>
  <si>
    <t>15200S2472</t>
  </si>
  <si>
    <t>15200S2473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</si>
  <si>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</si>
  <si>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1510072010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</si>
  <si>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</si>
  <si>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0940002040</t>
  </si>
  <si>
    <t>0920071020</t>
  </si>
  <si>
    <t>0920071050</t>
  </si>
  <si>
    <t>06000L5270</t>
  </si>
  <si>
    <t>2000072350</t>
  </si>
  <si>
    <t>2000072470</t>
  </si>
  <si>
    <t>2000074050</t>
  </si>
  <si>
    <t>20000R5550</t>
  </si>
  <si>
    <t>20000R5600</t>
  </si>
  <si>
    <t>20000S2350</t>
  </si>
  <si>
    <t>18000R5190</t>
  </si>
  <si>
    <t>18000R5580</t>
  </si>
  <si>
    <t>18000L5580</t>
  </si>
  <si>
    <t>1520072010</t>
  </si>
  <si>
    <t>15200R0970</t>
  </si>
  <si>
    <t>1520072470</t>
  </si>
  <si>
    <t>1500052600</t>
  </si>
  <si>
    <t>1500072050</t>
  </si>
  <si>
    <t>15000R0272</t>
  </si>
  <si>
    <t>1500043690</t>
  </si>
  <si>
    <t>15400043240</t>
  </si>
  <si>
    <t>2100074040</t>
  </si>
  <si>
    <t>2200073350</t>
  </si>
  <si>
    <t>9900002040</t>
  </si>
  <si>
    <t>9900003530</t>
  </si>
  <si>
    <t>Муниципальная программа "Развитие архивного дела в муниципальном районе Белебеевский район Республики Башкортостан"</t>
  </si>
  <si>
    <t>2500000000</t>
  </si>
  <si>
    <t>2540002040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</si>
  <si>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</si>
  <si>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софинансирование проектов развития общественной инфраструктуры, основанных на местных инициативах</t>
  </si>
  <si>
    <t>Оздоровление детей за счет средств муниципальных образований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</si>
  <si>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</si>
  <si>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 за счет средств местных бюджетов</t>
  </si>
  <si>
    <t>Поддержка отрасли культуры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</si>
  <si>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</si>
  <si>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</si>
  <si>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Субсидии на софинансирование расходов, связанных с обеспечением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</si>
  <si>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500,0</t>
  </si>
  <si>
    <t>Иные межбюджетные трансферты на премирование победителей республиканского конкурса «Лучший многоквартирный дом»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</si>
  <si>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</si>
  <si>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Поддержка обустройства мест массового отдыха населения (городских парков)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</si>
  <si>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</si>
  <si>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Капитальные вложения в объекты государственной (муниципальной) собственности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</si>
  <si>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</si>
  <si>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Субсидии на мероприятия государственной программы Российской Федерации «Доступная среда» на 2011–2020 годы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</si>
  <si>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</si>
  <si>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</si>
  <si>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1600000000</t>
  </si>
  <si>
    <t>1600076040</t>
  </si>
  <si>
    <t>17000R0200</t>
  </si>
  <si>
    <t>Субсидии на мероприятия подпрограммы «Обеспечение жильем молодых семей» федеральной целевой программы «Жилище» на 2015–2020 годы</t>
  </si>
  <si>
    <t>06000R5270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</si>
  <si>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</si>
  <si>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18000L0272</t>
  </si>
  <si>
    <t>Реализация мероприятий государственной программы Российской Федерации «Доступная среда» на 2011–2020 годы за счет средств местных бюджетов</t>
  </si>
  <si>
    <t>1900072010</t>
  </si>
  <si>
    <t>2100072470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</si>
</sst>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wrapText="1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181" fontId="4" fillId="0" borderId="1" xfId="0" applyNumberFormat="1" applyFont="1" applyFill="1" applyBorder="1" applyAlignment="1">
      <alignment horizontal="center"/>
    </xf>
    <xf numFmtId="181" fontId="6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justify"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justify" wrapText="1"/>
    </xf>
    <xf numFmtId="0" fontId="6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/>
    </xf>
    <xf numFmtId="0" fontId="8" fillId="0" borderId="0" xfId="0" applyFont="1" applyFill="1" applyAlignment="1">
      <alignment vertical="justify" wrapText="1"/>
    </xf>
    <xf numFmtId="0" fontId="3" fillId="2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81" fontId="6" fillId="3" borderId="1" xfId="0" applyNumberFormat="1" applyFont="1" applyFill="1" applyBorder="1" applyAlignment="1">
      <alignment horizontal="center" wrapText="1"/>
    </xf>
    <xf numFmtId="181" fontId="6" fillId="3" borderId="1" xfId="0" applyNumberFormat="1" applyFont="1" applyFill="1" applyBorder="1" applyAlignment="1">
      <alignment horizontal="center"/>
    </xf>
    <xf numFmtId="18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81" fontId="4" fillId="3" borderId="1" xfId="0" applyNumberFormat="1" applyFont="1" applyFill="1" applyBorder="1" applyAlignment="1">
      <alignment horizontal="center"/>
    </xf>
    <xf numFmtId="181" fontId="7" fillId="3" borderId="1" xfId="0" applyNumberFormat="1" applyFont="1" applyFill="1" applyBorder="1" applyAlignment="1" applyProtection="1">
      <alignment horizontal="center"/>
      <protection locked="0"/>
    </xf>
    <xf numFmtId="181" fontId="6" fillId="3" borderId="1" xfId="0" applyNumberFormat="1" applyFont="1" applyFill="1" applyBorder="1" applyAlignment="1">
      <alignment horizontal="center"/>
    </xf>
    <xf numFmtId="181" fontId="4" fillId="3" borderId="1" xfId="0" applyNumberFormat="1" applyFont="1" applyFill="1" applyBorder="1" applyAlignment="1" applyProtection="1">
      <alignment horizontal="center"/>
      <protection locked="0"/>
    </xf>
    <xf numFmtId="181" fontId="4" fillId="3" borderId="1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justify" wrapText="1"/>
    </xf>
    <xf numFmtId="49" fontId="6" fillId="0" borderId="1" xfId="0" applyNumberFormat="1" applyFont="1" applyFill="1" applyBorder="1" applyAlignment="1">
      <alignment horizontal="center" wrapText="1"/>
    </xf>
    <xf numFmtId="181" fontId="6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0"/>
  <sheetViews>
    <sheetView tabSelected="1" view="pageBreakPreview" zoomScale="75" zoomScaleNormal="75" zoomScaleSheetLayoutView="75" workbookViewId="0" topLeftCell="A252">
      <selection activeCell="D177" sqref="D177"/>
    </sheetView>
  </sheetViews>
  <sheetFormatPr defaultColWidth="9.140625" defaultRowHeight="12.75"/>
  <cols>
    <col min="1" max="1" width="62.00390625" style="12" customWidth="1"/>
    <col min="2" max="2" width="15.28125" style="14" customWidth="1"/>
    <col min="3" max="3" width="10.57421875" style="14" customWidth="1"/>
    <col min="4" max="4" width="15.00390625" style="45" customWidth="1"/>
    <col min="5" max="5" width="16.7109375" style="1" customWidth="1"/>
    <col min="6" max="16384" width="9.140625" style="1" customWidth="1"/>
  </cols>
  <sheetData>
    <row r="1" spans="1:4" ht="105.75" customHeight="1">
      <c r="A1" s="59" t="s">
        <v>196</v>
      </c>
      <c r="B1" s="60"/>
      <c r="C1" s="60"/>
      <c r="D1" s="60"/>
    </row>
    <row r="3" spans="1:4" ht="18.75">
      <c r="A3" s="61" t="s">
        <v>88</v>
      </c>
      <c r="B3" s="61"/>
      <c r="C3" s="61"/>
      <c r="D3" s="61"/>
    </row>
    <row r="4" spans="1:4" ht="18.75">
      <c r="A4" s="61" t="s">
        <v>89</v>
      </c>
      <c r="B4" s="61"/>
      <c r="C4" s="61"/>
      <c r="D4" s="61"/>
    </row>
    <row r="5" spans="1:4" ht="18.75">
      <c r="A5" s="61" t="s">
        <v>14</v>
      </c>
      <c r="B5" s="61"/>
      <c r="C5" s="61"/>
      <c r="D5" s="61"/>
    </row>
    <row r="6" spans="1:4" s="2" customFormat="1" ht="18.75">
      <c r="A6" s="58" t="s">
        <v>49</v>
      </c>
      <c r="B6" s="58"/>
      <c r="C6" s="58"/>
      <c r="D6" s="58"/>
    </row>
    <row r="7" spans="1:4" s="2" customFormat="1" ht="18.75">
      <c r="A7" s="58" t="s">
        <v>192</v>
      </c>
      <c r="B7" s="58"/>
      <c r="C7" s="58"/>
      <c r="D7" s="58"/>
    </row>
    <row r="8" spans="1:4" s="2" customFormat="1" ht="18.75">
      <c r="A8" s="58" t="s">
        <v>0</v>
      </c>
      <c r="B8" s="58"/>
      <c r="C8" s="58"/>
      <c r="D8" s="58"/>
    </row>
    <row r="9" spans="1:4" s="2" customFormat="1" ht="18.75">
      <c r="A9" s="4"/>
      <c r="B9" s="3"/>
      <c r="C9" s="3"/>
      <c r="D9" s="34"/>
    </row>
    <row r="10" spans="1:4" s="2" customFormat="1" ht="18.75">
      <c r="A10" s="54" t="s">
        <v>45</v>
      </c>
      <c r="B10" s="54"/>
      <c r="C10" s="54"/>
      <c r="D10" s="54"/>
    </row>
    <row r="11" spans="1:4" s="2" customFormat="1" ht="18.75">
      <c r="A11" s="55" t="s">
        <v>41</v>
      </c>
      <c r="B11" s="55" t="s">
        <v>47</v>
      </c>
      <c r="C11" s="55" t="s">
        <v>48</v>
      </c>
      <c r="D11" s="62" t="s">
        <v>42</v>
      </c>
    </row>
    <row r="12" spans="1:4" s="2" customFormat="1" ht="18.75">
      <c r="A12" s="56"/>
      <c r="B12" s="57"/>
      <c r="C12" s="57"/>
      <c r="D12" s="63"/>
    </row>
    <row r="13" spans="1:4" s="2" customFormat="1" ht="18.75">
      <c r="A13" s="5">
        <v>1</v>
      </c>
      <c r="B13" s="5">
        <v>3</v>
      </c>
      <c r="C13" s="5">
        <v>4</v>
      </c>
      <c r="D13" s="35">
        <v>5</v>
      </c>
    </row>
    <row r="14" spans="1:4" s="2" customFormat="1" ht="18.75">
      <c r="A14" s="6" t="s">
        <v>43</v>
      </c>
      <c r="B14" s="30"/>
      <c r="C14" s="30"/>
      <c r="D14" s="36">
        <f>D15+D20+D25+D41+D46+D51+D56+D61+D72+D79+D93+D96+D111+D115+D206+D213+D245+D253+D272+D285+D290+D296+0.4+D293+D203+0.3</f>
        <v>1753875.5000000002</v>
      </c>
    </row>
    <row r="15" spans="1:4" s="2" customFormat="1" ht="54.75" customHeight="1">
      <c r="A15" s="6" t="s">
        <v>93</v>
      </c>
      <c r="B15" s="10" t="s">
        <v>185</v>
      </c>
      <c r="C15" s="10"/>
      <c r="D15" s="37">
        <f>D16+D18</f>
        <v>3112.7000000000003</v>
      </c>
    </row>
    <row r="16" spans="1:4" s="2" customFormat="1" ht="18.75">
      <c r="A16" s="8" t="s">
        <v>79</v>
      </c>
      <c r="B16" s="9" t="s">
        <v>163</v>
      </c>
      <c r="C16" s="9"/>
      <c r="D16" s="38">
        <f>D17</f>
        <v>2179.7000000000003</v>
      </c>
    </row>
    <row r="17" spans="1:4" s="2" customFormat="1" ht="18.75">
      <c r="A17" s="8" t="s">
        <v>71</v>
      </c>
      <c r="B17" s="9" t="s">
        <v>163</v>
      </c>
      <c r="C17" s="9" t="s">
        <v>53</v>
      </c>
      <c r="D17" s="38">
        <f>1479.4+128.4+571.9</f>
        <v>2179.7000000000003</v>
      </c>
    </row>
    <row r="18" spans="1:4" s="2" customFormat="1" ht="18.75">
      <c r="A18" s="8" t="s">
        <v>99</v>
      </c>
      <c r="B18" s="9" t="s">
        <v>164</v>
      </c>
      <c r="C18" s="9"/>
      <c r="D18" s="38">
        <f>D19</f>
        <v>933</v>
      </c>
    </row>
    <row r="19" spans="1:4" s="2" customFormat="1" ht="33.75">
      <c r="A19" s="8" t="s">
        <v>72</v>
      </c>
      <c r="B19" s="9" t="s">
        <v>164</v>
      </c>
      <c r="C19" s="9" t="s">
        <v>59</v>
      </c>
      <c r="D19" s="38">
        <v>933</v>
      </c>
    </row>
    <row r="20" spans="1:4" s="2" customFormat="1" ht="66.75">
      <c r="A20" s="6" t="s">
        <v>61</v>
      </c>
      <c r="B20" s="10" t="s">
        <v>121</v>
      </c>
      <c r="C20" s="10"/>
      <c r="D20" s="37">
        <f>D21</f>
        <v>2834.8</v>
      </c>
    </row>
    <row r="21" spans="1:4" s="2" customFormat="1" ht="33.75">
      <c r="A21" s="8" t="s">
        <v>54</v>
      </c>
      <c r="B21" s="9" t="s">
        <v>122</v>
      </c>
      <c r="C21" s="9"/>
      <c r="D21" s="38">
        <f>D22+D23+D24</f>
        <v>2834.8</v>
      </c>
    </row>
    <row r="22" spans="1:4" s="2" customFormat="1" ht="83.25">
      <c r="A22" s="8" t="s">
        <v>55</v>
      </c>
      <c r="B22" s="9" t="s">
        <v>122</v>
      </c>
      <c r="C22" s="9" t="s">
        <v>50</v>
      </c>
      <c r="D22" s="38">
        <v>2295.9</v>
      </c>
    </row>
    <row r="23" spans="1:4" s="2" customFormat="1" ht="33.75">
      <c r="A23" s="8" t="s">
        <v>56</v>
      </c>
      <c r="B23" s="9" t="s">
        <v>122</v>
      </c>
      <c r="C23" s="9" t="s">
        <v>51</v>
      </c>
      <c r="D23" s="38">
        <v>534.9</v>
      </c>
    </row>
    <row r="24" spans="1:4" s="2" customFormat="1" ht="18.75">
      <c r="A24" s="8" t="s">
        <v>57</v>
      </c>
      <c r="B24" s="9" t="s">
        <v>122</v>
      </c>
      <c r="C24" s="9" t="s">
        <v>52</v>
      </c>
      <c r="D24" s="38">
        <v>4</v>
      </c>
    </row>
    <row r="25" spans="1:4" ht="55.5" customHeight="1">
      <c r="A25" s="6" t="s">
        <v>62</v>
      </c>
      <c r="B25" s="10" t="s">
        <v>123</v>
      </c>
      <c r="C25" s="10"/>
      <c r="D25" s="37">
        <f>D26+D30+D32+D35+D38</f>
        <v>63462.1</v>
      </c>
    </row>
    <row r="26" spans="1:4" ht="33.75">
      <c r="A26" s="8" t="s">
        <v>54</v>
      </c>
      <c r="B26" s="9" t="s">
        <v>124</v>
      </c>
      <c r="C26" s="9"/>
      <c r="D26" s="38">
        <f>D27+D28+D29</f>
        <v>54875.6</v>
      </c>
    </row>
    <row r="27" spans="1:4" ht="83.25">
      <c r="A27" s="8" t="s">
        <v>55</v>
      </c>
      <c r="B27" s="9" t="s">
        <v>124</v>
      </c>
      <c r="C27" s="9" t="s">
        <v>50</v>
      </c>
      <c r="D27" s="38">
        <v>41212</v>
      </c>
    </row>
    <row r="28" spans="1:4" ht="33.75">
      <c r="A28" s="8" t="s">
        <v>56</v>
      </c>
      <c r="B28" s="9" t="s">
        <v>124</v>
      </c>
      <c r="C28" s="9" t="s">
        <v>51</v>
      </c>
      <c r="D28" s="38">
        <v>13057.9</v>
      </c>
    </row>
    <row r="29" spans="1:4" ht="18.75">
      <c r="A29" s="8" t="s">
        <v>57</v>
      </c>
      <c r="B29" s="9" t="s">
        <v>124</v>
      </c>
      <c r="C29" s="9" t="s">
        <v>52</v>
      </c>
      <c r="D29" s="38">
        <v>605.7</v>
      </c>
    </row>
    <row r="30" spans="1:4" ht="33.75">
      <c r="A30" s="8" t="s">
        <v>63</v>
      </c>
      <c r="B30" s="9" t="s">
        <v>125</v>
      </c>
      <c r="C30" s="9"/>
      <c r="D30" s="38">
        <f>D31</f>
        <v>1819.9</v>
      </c>
    </row>
    <row r="31" spans="1:4" ht="83.25">
      <c r="A31" s="8" t="s">
        <v>55</v>
      </c>
      <c r="B31" s="9" t="s">
        <v>125</v>
      </c>
      <c r="C31" s="9" t="s">
        <v>50</v>
      </c>
      <c r="D31" s="38">
        <v>1819.9</v>
      </c>
    </row>
    <row r="32" spans="1:4" ht="33.75">
      <c r="A32" s="8" t="s">
        <v>67</v>
      </c>
      <c r="B32" s="9" t="s">
        <v>132</v>
      </c>
      <c r="C32" s="9"/>
      <c r="D32" s="38">
        <f>D33+D34</f>
        <v>4247.1</v>
      </c>
    </row>
    <row r="33" spans="1:4" ht="83.25">
      <c r="A33" s="8" t="s">
        <v>55</v>
      </c>
      <c r="B33" s="9" t="s">
        <v>132</v>
      </c>
      <c r="C33" s="9" t="s">
        <v>50</v>
      </c>
      <c r="D33" s="38">
        <v>2879.6</v>
      </c>
    </row>
    <row r="34" spans="1:4" ht="33.75">
      <c r="A34" s="8" t="s">
        <v>56</v>
      </c>
      <c r="B34" s="9" t="s">
        <v>132</v>
      </c>
      <c r="C34" s="9" t="s">
        <v>51</v>
      </c>
      <c r="D34" s="38">
        <v>1367.5</v>
      </c>
    </row>
    <row r="35" spans="1:4" ht="33.75">
      <c r="A35" s="8" t="s">
        <v>66</v>
      </c>
      <c r="B35" s="9" t="s">
        <v>133</v>
      </c>
      <c r="C35" s="9"/>
      <c r="D35" s="38">
        <f>D36+D37</f>
        <v>2251.2</v>
      </c>
    </row>
    <row r="36" spans="1:4" ht="83.25">
      <c r="A36" s="8" t="s">
        <v>55</v>
      </c>
      <c r="B36" s="9" t="s">
        <v>133</v>
      </c>
      <c r="C36" s="9" t="s">
        <v>50</v>
      </c>
      <c r="D36" s="38">
        <v>1534</v>
      </c>
    </row>
    <row r="37" spans="1:4" ht="33.75">
      <c r="A37" s="8" t="s">
        <v>56</v>
      </c>
      <c r="B37" s="9" t="s">
        <v>133</v>
      </c>
      <c r="C37" s="9" t="s">
        <v>51</v>
      </c>
      <c r="D37" s="38">
        <v>717.2</v>
      </c>
    </row>
    <row r="38" spans="1:4" ht="33.75">
      <c r="A38" s="8" t="s">
        <v>68</v>
      </c>
      <c r="B38" s="9" t="s">
        <v>134</v>
      </c>
      <c r="C38" s="11"/>
      <c r="D38" s="39">
        <f>D39+D40</f>
        <v>268.3</v>
      </c>
    </row>
    <row r="39" spans="1:4" ht="83.25">
      <c r="A39" s="8" t="s">
        <v>55</v>
      </c>
      <c r="B39" s="9" t="s">
        <v>134</v>
      </c>
      <c r="C39" s="11">
        <v>100</v>
      </c>
      <c r="D39" s="39">
        <v>228.7</v>
      </c>
    </row>
    <row r="40" spans="1:4" ht="33.75">
      <c r="A40" s="8" t="s">
        <v>56</v>
      </c>
      <c r="B40" s="9" t="s">
        <v>134</v>
      </c>
      <c r="C40" s="11">
        <v>200</v>
      </c>
      <c r="D40" s="39">
        <v>39.6</v>
      </c>
    </row>
    <row r="41" spans="1:4" ht="54.75" customHeight="1">
      <c r="A41" s="6" t="s">
        <v>92</v>
      </c>
      <c r="B41" s="10" t="s">
        <v>183</v>
      </c>
      <c r="C41" s="10"/>
      <c r="D41" s="37">
        <f>D44+D42</f>
        <v>4475.9</v>
      </c>
    </row>
    <row r="42" spans="1:4" ht="18.75">
      <c r="A42" s="18" t="s">
        <v>111</v>
      </c>
      <c r="B42" s="19" t="s">
        <v>160</v>
      </c>
      <c r="C42" s="19"/>
      <c r="D42" s="40">
        <f>D43</f>
        <v>150</v>
      </c>
    </row>
    <row r="43" spans="1:4" ht="33.75">
      <c r="A43" s="18" t="s">
        <v>112</v>
      </c>
      <c r="B43" s="19" t="s">
        <v>160</v>
      </c>
      <c r="C43" s="19" t="s">
        <v>51</v>
      </c>
      <c r="D43" s="40">
        <v>150</v>
      </c>
    </row>
    <row r="44" spans="1:4" ht="18.75">
      <c r="A44" s="8" t="s">
        <v>104</v>
      </c>
      <c r="B44" s="9" t="s">
        <v>161</v>
      </c>
      <c r="C44" s="9"/>
      <c r="D44" s="38">
        <f>D45</f>
        <v>4325.9</v>
      </c>
    </row>
    <row r="45" spans="1:4" ht="33.75">
      <c r="A45" s="8" t="s">
        <v>72</v>
      </c>
      <c r="B45" s="9" t="s">
        <v>161</v>
      </c>
      <c r="C45" s="9" t="s">
        <v>59</v>
      </c>
      <c r="D45" s="38">
        <v>4325.9</v>
      </c>
    </row>
    <row r="46" spans="1:4" ht="66.75">
      <c r="A46" s="6" t="s">
        <v>91</v>
      </c>
      <c r="B46" s="10" t="s">
        <v>146</v>
      </c>
      <c r="C46" s="10"/>
      <c r="D46" s="37">
        <f>D47+D50</f>
        <v>16300.2</v>
      </c>
    </row>
    <row r="47" spans="1:4" ht="33.75">
      <c r="A47" s="8" t="s">
        <v>75</v>
      </c>
      <c r="B47" s="9" t="s">
        <v>231</v>
      </c>
      <c r="C47" s="9"/>
      <c r="D47" s="38">
        <f>D48</f>
        <v>300</v>
      </c>
    </row>
    <row r="48" spans="1:4" ht="18.75">
      <c r="A48" s="8" t="s">
        <v>57</v>
      </c>
      <c r="B48" s="9" t="s">
        <v>231</v>
      </c>
      <c r="C48" s="9" t="s">
        <v>52</v>
      </c>
      <c r="D48" s="38">
        <v>300</v>
      </c>
    </row>
    <row r="49" spans="1:4" ht="18.75" customHeight="1">
      <c r="A49" s="8" t="s">
        <v>280</v>
      </c>
      <c r="B49" s="9" t="s">
        <v>279</v>
      </c>
      <c r="C49" s="9"/>
      <c r="D49" s="38">
        <v>16000.2</v>
      </c>
    </row>
    <row r="50" spans="1:4" ht="18.75">
      <c r="A50" s="8" t="s">
        <v>57</v>
      </c>
      <c r="B50" s="9" t="s">
        <v>279</v>
      </c>
      <c r="C50" s="9" t="s">
        <v>52</v>
      </c>
      <c r="D50" s="38">
        <v>16000.2</v>
      </c>
    </row>
    <row r="51" spans="1:4" ht="66.75">
      <c r="A51" s="6" t="s">
        <v>95</v>
      </c>
      <c r="B51" s="10" t="s">
        <v>189</v>
      </c>
      <c r="C51" s="10"/>
      <c r="D51" s="37">
        <f>D52+D54</f>
        <v>515.6</v>
      </c>
    </row>
    <row r="52" spans="1:4" ht="33.75">
      <c r="A52" s="18" t="s">
        <v>109</v>
      </c>
      <c r="B52" s="19" t="s">
        <v>171</v>
      </c>
      <c r="C52" s="19"/>
      <c r="D52" s="40">
        <f>D53</f>
        <v>240</v>
      </c>
    </row>
    <row r="53" spans="1:4" ht="33.75">
      <c r="A53" s="8" t="s">
        <v>56</v>
      </c>
      <c r="B53" s="19" t="s">
        <v>171</v>
      </c>
      <c r="C53" s="19" t="s">
        <v>51</v>
      </c>
      <c r="D53" s="40">
        <v>240</v>
      </c>
    </row>
    <row r="54" spans="1:4" ht="33.75">
      <c r="A54" s="8" t="s">
        <v>81</v>
      </c>
      <c r="B54" s="9" t="s">
        <v>172</v>
      </c>
      <c r="C54" s="9"/>
      <c r="D54" s="38">
        <v>275.6</v>
      </c>
    </row>
    <row r="55" spans="1:4" ht="33.75">
      <c r="A55" s="8" t="s">
        <v>56</v>
      </c>
      <c r="B55" s="9" t="s">
        <v>172</v>
      </c>
      <c r="C55" s="9" t="s">
        <v>51</v>
      </c>
      <c r="D55" s="38">
        <v>275.6</v>
      </c>
    </row>
    <row r="56" spans="1:4" ht="49.5" customHeight="1">
      <c r="A56" s="6" t="s">
        <v>96</v>
      </c>
      <c r="B56" s="10" t="s">
        <v>174</v>
      </c>
      <c r="C56" s="10"/>
      <c r="D56" s="37">
        <f>D57+D59</f>
        <v>1753.8999999999999</v>
      </c>
    </row>
    <row r="57" spans="1:4" ht="66.75" customHeight="1">
      <c r="A57" s="12" t="s">
        <v>20</v>
      </c>
      <c r="B57" s="9" t="s">
        <v>140</v>
      </c>
      <c r="C57" s="9"/>
      <c r="D57" s="38">
        <f>D58</f>
        <v>480.3</v>
      </c>
    </row>
    <row r="58" spans="1:4" ht="33.75">
      <c r="A58" s="8" t="s">
        <v>56</v>
      </c>
      <c r="B58" s="9" t="s">
        <v>140</v>
      </c>
      <c r="C58" s="9" t="s">
        <v>51</v>
      </c>
      <c r="D58" s="38">
        <v>480.3</v>
      </c>
    </row>
    <row r="59" spans="1:4" ht="57" customHeight="1">
      <c r="A59" s="8" t="s">
        <v>110</v>
      </c>
      <c r="B59" s="9" t="s">
        <v>141</v>
      </c>
      <c r="C59" s="9"/>
      <c r="D59" s="38">
        <f>D60</f>
        <v>1273.6</v>
      </c>
    </row>
    <row r="60" spans="1:4" ht="33">
      <c r="A60" s="26" t="s">
        <v>56</v>
      </c>
      <c r="B60" s="9" t="s">
        <v>141</v>
      </c>
      <c r="C60" s="9" t="s">
        <v>51</v>
      </c>
      <c r="D60" s="38">
        <v>1273.6</v>
      </c>
    </row>
    <row r="61" spans="1:4" ht="54.75" customHeight="1">
      <c r="A61" s="6" t="s">
        <v>82</v>
      </c>
      <c r="B61" s="10" t="s">
        <v>126</v>
      </c>
      <c r="C61" s="10"/>
      <c r="D61" s="37">
        <f>D62+D66+D68+D70</f>
        <v>69556.8</v>
      </c>
    </row>
    <row r="62" spans="1:4" ht="33.75">
      <c r="A62" s="8" t="s">
        <v>54</v>
      </c>
      <c r="B62" s="9" t="s">
        <v>228</v>
      </c>
      <c r="C62" s="9"/>
      <c r="D62" s="38">
        <f>D63+D64+D65</f>
        <v>11495.699999999999</v>
      </c>
    </row>
    <row r="63" spans="1:4" ht="83.25">
      <c r="A63" s="8" t="s">
        <v>55</v>
      </c>
      <c r="B63" s="9" t="s">
        <v>228</v>
      </c>
      <c r="C63" s="9" t="s">
        <v>50</v>
      </c>
      <c r="D63" s="38">
        <v>9870.4</v>
      </c>
    </row>
    <row r="64" spans="1:4" ht="33.75">
      <c r="A64" s="8" t="s">
        <v>56</v>
      </c>
      <c r="B64" s="9" t="s">
        <v>228</v>
      </c>
      <c r="C64" s="9" t="s">
        <v>51</v>
      </c>
      <c r="D64" s="38">
        <v>1607.3</v>
      </c>
    </row>
    <row r="65" spans="1:4" ht="18.75">
      <c r="A65" s="8" t="s">
        <v>57</v>
      </c>
      <c r="B65" s="9" t="s">
        <v>228</v>
      </c>
      <c r="C65" s="9" t="s">
        <v>52</v>
      </c>
      <c r="D65" s="38">
        <v>18</v>
      </c>
    </row>
    <row r="66" spans="1:4" ht="18.75">
      <c r="A66" s="20" t="s">
        <v>115</v>
      </c>
      <c r="B66" s="21" t="s">
        <v>229</v>
      </c>
      <c r="C66" s="21"/>
      <c r="D66" s="41">
        <f>D67</f>
        <v>8446.9</v>
      </c>
    </row>
    <row r="67" spans="1:4" ht="18.75">
      <c r="A67" s="20" t="s">
        <v>70</v>
      </c>
      <c r="B67" s="21" t="s">
        <v>229</v>
      </c>
      <c r="C67" s="21" t="s">
        <v>58</v>
      </c>
      <c r="D67" s="41">
        <v>8446.9</v>
      </c>
    </row>
    <row r="68" spans="1:4" ht="32.25">
      <c r="A68" s="20" t="s">
        <v>116</v>
      </c>
      <c r="B68" s="21" t="s">
        <v>230</v>
      </c>
      <c r="C68" s="21"/>
      <c r="D68" s="41">
        <f>D69</f>
        <v>45893.5</v>
      </c>
    </row>
    <row r="69" spans="1:4" ht="18.75">
      <c r="A69" s="20" t="s">
        <v>70</v>
      </c>
      <c r="B69" s="21" t="s">
        <v>230</v>
      </c>
      <c r="C69" s="21" t="s">
        <v>58</v>
      </c>
      <c r="D69" s="41">
        <v>45893.5</v>
      </c>
    </row>
    <row r="70" spans="1:4" ht="18.75">
      <c r="A70" s="8" t="s">
        <v>201</v>
      </c>
      <c r="B70" s="21" t="s">
        <v>200</v>
      </c>
      <c r="C70" s="11"/>
      <c r="D70" s="38">
        <f>D71</f>
        <v>3720.7</v>
      </c>
    </row>
    <row r="71" spans="1:4" ht="18.75">
      <c r="A71" s="20" t="s">
        <v>70</v>
      </c>
      <c r="B71" s="21" t="s">
        <v>200</v>
      </c>
      <c r="C71" s="11">
        <v>500</v>
      </c>
      <c r="D71" s="38">
        <v>3720.7</v>
      </c>
    </row>
    <row r="72" spans="1:4" ht="83.25">
      <c r="A72" s="28" t="s">
        <v>16</v>
      </c>
      <c r="B72" s="27" t="s">
        <v>165</v>
      </c>
      <c r="C72" s="27"/>
      <c r="D72" s="42">
        <f>D73+D77+D75</f>
        <v>4284</v>
      </c>
    </row>
    <row r="73" spans="1:4" ht="50.25">
      <c r="A73" s="18" t="s">
        <v>22</v>
      </c>
      <c r="B73" s="9" t="s">
        <v>23</v>
      </c>
      <c r="C73" s="19"/>
      <c r="D73" s="40">
        <f>D74</f>
        <v>1512</v>
      </c>
    </row>
    <row r="74" spans="1:4" ht="18.75">
      <c r="A74" s="8" t="s">
        <v>71</v>
      </c>
      <c r="B74" s="9" t="s">
        <v>23</v>
      </c>
      <c r="C74" s="19"/>
      <c r="D74" s="40">
        <v>1512</v>
      </c>
    </row>
    <row r="75" spans="1:4" ht="66.75">
      <c r="A75" s="8" t="s">
        <v>193</v>
      </c>
      <c r="B75" s="9" t="s">
        <v>194</v>
      </c>
      <c r="C75" s="19"/>
      <c r="D75" s="40">
        <v>2581.5</v>
      </c>
    </row>
    <row r="76" spans="1:4" ht="18.75">
      <c r="A76" s="8" t="s">
        <v>71</v>
      </c>
      <c r="B76" s="9" t="s">
        <v>194</v>
      </c>
      <c r="C76" s="19" t="s">
        <v>53</v>
      </c>
      <c r="D76" s="40">
        <v>2581.5</v>
      </c>
    </row>
    <row r="77" spans="1:4" ht="33.75">
      <c r="A77" s="8" t="s">
        <v>119</v>
      </c>
      <c r="B77" s="9" t="s">
        <v>199</v>
      </c>
      <c r="C77" s="9"/>
      <c r="D77" s="38">
        <v>190.5</v>
      </c>
    </row>
    <row r="78" spans="1:4" ht="18.75">
      <c r="A78" s="8" t="s">
        <v>71</v>
      </c>
      <c r="B78" s="9" t="s">
        <v>199</v>
      </c>
      <c r="C78" s="9" t="s">
        <v>53</v>
      </c>
      <c r="D78" s="38">
        <v>190.5</v>
      </c>
    </row>
    <row r="79" spans="1:4" ht="55.5" customHeight="1">
      <c r="A79" s="28" t="s">
        <v>97</v>
      </c>
      <c r="B79" s="27" t="s">
        <v>147</v>
      </c>
      <c r="C79" s="27"/>
      <c r="D79" s="42">
        <f>D80+D82+D84+D87+D91</f>
        <v>186113.09999999998</v>
      </c>
    </row>
    <row r="80" spans="1:4" ht="66.75">
      <c r="A80" s="8" t="s">
        <v>100</v>
      </c>
      <c r="B80" s="9" t="s">
        <v>148</v>
      </c>
      <c r="C80" s="9"/>
      <c r="D80" s="38">
        <f>D81</f>
        <v>458.4</v>
      </c>
    </row>
    <row r="81" spans="1:4" ht="33.75">
      <c r="A81" s="8" t="s">
        <v>56</v>
      </c>
      <c r="B81" s="9" t="s">
        <v>148</v>
      </c>
      <c r="C81" s="9" t="s">
        <v>51</v>
      </c>
      <c r="D81" s="38">
        <v>458.4</v>
      </c>
    </row>
    <row r="82" spans="1:4" ht="18.75">
      <c r="A82" s="8" t="s">
        <v>203</v>
      </c>
      <c r="B82" s="9" t="s">
        <v>202</v>
      </c>
      <c r="C82" s="9"/>
      <c r="D82" s="38">
        <f>D83</f>
        <v>15.8</v>
      </c>
    </row>
    <row r="83" spans="1:4" ht="20.25" customHeight="1">
      <c r="A83" s="8" t="s">
        <v>56</v>
      </c>
      <c r="B83" s="9" t="s">
        <v>202</v>
      </c>
      <c r="C83" s="9" t="s">
        <v>51</v>
      </c>
      <c r="D83" s="38">
        <v>15.8</v>
      </c>
    </row>
    <row r="84" spans="1:4" ht="33.75">
      <c r="A84" s="8" t="s">
        <v>129</v>
      </c>
      <c r="B84" s="9" t="s">
        <v>149</v>
      </c>
      <c r="C84" s="9"/>
      <c r="D84" s="38">
        <f>D86+D85</f>
        <v>3331.2000000000003</v>
      </c>
    </row>
    <row r="85" spans="1:4" ht="33.75">
      <c r="A85" s="8" t="s">
        <v>56</v>
      </c>
      <c r="B85" s="9" t="s">
        <v>149</v>
      </c>
      <c r="C85" s="9" t="s">
        <v>51</v>
      </c>
      <c r="D85" s="38">
        <v>3132.4</v>
      </c>
    </row>
    <row r="86" spans="1:4" ht="50.25">
      <c r="A86" s="8" t="s">
        <v>80</v>
      </c>
      <c r="B86" s="25" t="s">
        <v>149</v>
      </c>
      <c r="C86" s="9" t="s">
        <v>60</v>
      </c>
      <c r="D86" s="38">
        <v>198.8</v>
      </c>
    </row>
    <row r="87" spans="1:4" ht="51" customHeight="1">
      <c r="A87" s="28" t="s">
        <v>97</v>
      </c>
      <c r="B87" s="19" t="s">
        <v>40</v>
      </c>
      <c r="C87" s="19"/>
      <c r="D87" s="40">
        <f>D88</f>
        <v>182284.8</v>
      </c>
    </row>
    <row r="88" spans="1:4" ht="83.25">
      <c r="A88" s="18" t="s">
        <v>39</v>
      </c>
      <c r="B88" s="19" t="s">
        <v>40</v>
      </c>
      <c r="C88" s="19"/>
      <c r="D88" s="40">
        <f>D89+D90</f>
        <v>182284.8</v>
      </c>
    </row>
    <row r="89" spans="1:4" ht="50.25">
      <c r="A89" s="8" t="s">
        <v>80</v>
      </c>
      <c r="B89" s="19" t="s">
        <v>40</v>
      </c>
      <c r="C89" s="19" t="s">
        <v>60</v>
      </c>
      <c r="D89" s="40">
        <f>182284.8-182284.8</f>
        <v>0</v>
      </c>
    </row>
    <row r="90" spans="1:4" ht="18.75">
      <c r="A90" s="31" t="s">
        <v>70</v>
      </c>
      <c r="B90" s="19" t="s">
        <v>40</v>
      </c>
      <c r="C90" s="19" t="s">
        <v>58</v>
      </c>
      <c r="D90" s="40">
        <v>182284.8</v>
      </c>
    </row>
    <row r="91" spans="1:4" ht="66.75">
      <c r="A91" s="8" t="s">
        <v>205</v>
      </c>
      <c r="B91" s="25" t="s">
        <v>204</v>
      </c>
      <c r="C91" s="9"/>
      <c r="D91" s="38">
        <f>D92</f>
        <v>22.9</v>
      </c>
    </row>
    <row r="92" spans="1:4" ht="33.75">
      <c r="A92" s="8" t="s">
        <v>56</v>
      </c>
      <c r="B92" s="25" t="s">
        <v>204</v>
      </c>
      <c r="C92" s="9" t="s">
        <v>51</v>
      </c>
      <c r="D92" s="38">
        <v>22.9</v>
      </c>
    </row>
    <row r="93" spans="1:4" ht="48.75" customHeight="1">
      <c r="A93" s="6" t="s">
        <v>21</v>
      </c>
      <c r="B93" s="10" t="s">
        <v>135</v>
      </c>
      <c r="C93" s="10"/>
      <c r="D93" s="37">
        <f>D94</f>
        <v>200</v>
      </c>
    </row>
    <row r="94" spans="1:4" ht="33.75">
      <c r="A94" s="8" t="s">
        <v>69</v>
      </c>
      <c r="B94" s="9" t="s">
        <v>136</v>
      </c>
      <c r="C94" s="9"/>
      <c r="D94" s="38">
        <f>D95</f>
        <v>200</v>
      </c>
    </row>
    <row r="95" spans="1:4" ht="33.75">
      <c r="A95" s="8" t="s">
        <v>56</v>
      </c>
      <c r="B95" s="9" t="s">
        <v>136</v>
      </c>
      <c r="C95" s="9" t="s">
        <v>51</v>
      </c>
      <c r="D95" s="38">
        <v>200</v>
      </c>
    </row>
    <row r="96" spans="1:4" ht="63">
      <c r="A96" s="32" t="s">
        <v>15</v>
      </c>
      <c r="B96" s="27" t="s">
        <v>184</v>
      </c>
      <c r="C96" s="27"/>
      <c r="D96" s="42">
        <f>D97+D99+D105+D107+D109+D103+D102</f>
        <v>26550.399999999998</v>
      </c>
    </row>
    <row r="97" spans="1:4" ht="18.75">
      <c r="A97" s="18" t="s">
        <v>106</v>
      </c>
      <c r="B97" s="19" t="s">
        <v>13</v>
      </c>
      <c r="C97" s="19"/>
      <c r="D97" s="40">
        <f>D98</f>
        <v>25123.6</v>
      </c>
    </row>
    <row r="98" spans="1:4" ht="33.75">
      <c r="A98" s="16" t="s">
        <v>72</v>
      </c>
      <c r="B98" s="19" t="s">
        <v>13</v>
      </c>
      <c r="C98" s="19" t="s">
        <v>59</v>
      </c>
      <c r="D98" s="40">
        <v>25123.6</v>
      </c>
    </row>
    <row r="99" spans="1:4" ht="18.75">
      <c r="A99" s="16" t="s">
        <v>197</v>
      </c>
      <c r="B99" s="17">
        <v>1300045870</v>
      </c>
      <c r="C99" s="17"/>
      <c r="D99" s="43">
        <f>D100</f>
        <v>394.7</v>
      </c>
    </row>
    <row r="100" spans="1:4" ht="33.75">
      <c r="A100" s="16" t="s">
        <v>72</v>
      </c>
      <c r="B100" s="17">
        <v>1300045870</v>
      </c>
      <c r="C100" s="17">
        <v>600</v>
      </c>
      <c r="D100" s="43">
        <v>394.7</v>
      </c>
    </row>
    <row r="101" spans="1:4" ht="66.75">
      <c r="A101" s="16" t="s">
        <v>225</v>
      </c>
      <c r="B101" s="17">
        <v>1300072010</v>
      </c>
      <c r="C101" s="17"/>
      <c r="D101" s="43">
        <v>309.2</v>
      </c>
    </row>
    <row r="102" spans="1:4" ht="33.75">
      <c r="A102" s="16" t="s">
        <v>72</v>
      </c>
      <c r="B102" s="17">
        <v>130007210</v>
      </c>
      <c r="C102" s="17">
        <v>600</v>
      </c>
      <c r="D102" s="43">
        <v>309.2</v>
      </c>
    </row>
    <row r="103" spans="1:4" ht="50.25">
      <c r="A103" s="15" t="s">
        <v>257</v>
      </c>
      <c r="B103" s="17">
        <v>1300072470</v>
      </c>
      <c r="C103" s="17"/>
      <c r="D103" s="43">
        <v>505.6</v>
      </c>
    </row>
    <row r="104" spans="1:4" ht="18.75">
      <c r="A104" s="8" t="s">
        <v>70</v>
      </c>
      <c r="B104" s="17">
        <v>1300072470</v>
      </c>
      <c r="C104" s="17">
        <v>600</v>
      </c>
      <c r="D104" s="43">
        <v>505.6</v>
      </c>
    </row>
    <row r="105" spans="1:4" ht="50.25">
      <c r="A105" s="16" t="s">
        <v>210</v>
      </c>
      <c r="B105" s="17" t="s">
        <v>211</v>
      </c>
      <c r="C105" s="17"/>
      <c r="D105" s="43">
        <f>D106</f>
        <v>101.1</v>
      </c>
    </row>
    <row r="106" spans="1:4" ht="33.75">
      <c r="A106" s="16" t="s">
        <v>72</v>
      </c>
      <c r="B106" s="17" t="s">
        <v>211</v>
      </c>
      <c r="C106" s="17">
        <v>600</v>
      </c>
      <c r="D106" s="43">
        <v>101.1</v>
      </c>
    </row>
    <row r="107" spans="1:4" ht="50.25">
      <c r="A107" s="16" t="s">
        <v>212</v>
      </c>
      <c r="B107" s="17" t="s">
        <v>213</v>
      </c>
      <c r="C107" s="17"/>
      <c r="D107" s="43">
        <f>D108</f>
        <v>101</v>
      </c>
    </row>
    <row r="108" spans="1:4" ht="33.75">
      <c r="A108" s="16" t="s">
        <v>72</v>
      </c>
      <c r="B108" s="17" t="s">
        <v>213</v>
      </c>
      <c r="C108" s="17">
        <v>600</v>
      </c>
      <c r="D108" s="43">
        <v>101</v>
      </c>
    </row>
    <row r="109" spans="1:4" ht="50.25">
      <c r="A109" s="16" t="s">
        <v>214</v>
      </c>
      <c r="B109" s="17" t="s">
        <v>215</v>
      </c>
      <c r="C109" s="17"/>
      <c r="D109" s="43">
        <f>D110</f>
        <v>15.2</v>
      </c>
    </row>
    <row r="110" spans="1:4" ht="33.75">
      <c r="A110" s="16" t="s">
        <v>72</v>
      </c>
      <c r="B110" s="17" t="s">
        <v>215</v>
      </c>
      <c r="C110" s="17">
        <v>600</v>
      </c>
      <c r="D110" s="43">
        <v>15.2</v>
      </c>
    </row>
    <row r="111" spans="1:4" ht="83.25">
      <c r="A111" s="6" t="s">
        <v>90</v>
      </c>
      <c r="B111" s="7" t="s">
        <v>173</v>
      </c>
      <c r="C111" s="7"/>
      <c r="D111" s="36">
        <f>D112</f>
        <v>3005.8999999999996</v>
      </c>
    </row>
    <row r="112" spans="1:4" ht="18.75">
      <c r="A112" s="8" t="s">
        <v>74</v>
      </c>
      <c r="B112" s="13" t="s">
        <v>139</v>
      </c>
      <c r="C112" s="13"/>
      <c r="D112" s="44">
        <f>D113+D114</f>
        <v>3005.8999999999996</v>
      </c>
    </row>
    <row r="113" spans="1:4" ht="83.25">
      <c r="A113" s="8" t="s">
        <v>55</v>
      </c>
      <c r="B113" s="13" t="s">
        <v>139</v>
      </c>
      <c r="C113" s="13" t="s">
        <v>50</v>
      </c>
      <c r="D113" s="44">
        <v>2889.2</v>
      </c>
    </row>
    <row r="114" spans="1:4" ht="33.75">
      <c r="A114" s="8" t="s">
        <v>56</v>
      </c>
      <c r="B114" s="13" t="s">
        <v>139</v>
      </c>
      <c r="C114" s="13" t="s">
        <v>51</v>
      </c>
      <c r="D114" s="44">
        <v>116.7</v>
      </c>
    </row>
    <row r="115" spans="1:4" ht="66.75" customHeight="1">
      <c r="A115" s="29" t="s">
        <v>2</v>
      </c>
      <c r="B115" s="27" t="s">
        <v>162</v>
      </c>
      <c r="C115" s="27"/>
      <c r="D115" s="42">
        <f>D127+D144+D177+D180+D189+D196+D116</f>
        <v>1036319.3</v>
      </c>
    </row>
    <row r="116" spans="1:4" ht="63.75" customHeight="1">
      <c r="A116" s="50" t="s">
        <v>273</v>
      </c>
      <c r="B116" s="27" t="s">
        <v>162</v>
      </c>
      <c r="C116" s="27"/>
      <c r="D116" s="42">
        <f>D118+D120+D122++D126+D123</f>
        <v>3836.7000000000003</v>
      </c>
    </row>
    <row r="117" spans="1:4" ht="18.75">
      <c r="A117" s="8" t="s">
        <v>78</v>
      </c>
      <c r="B117" s="19" t="s">
        <v>247</v>
      </c>
      <c r="C117" s="19"/>
      <c r="D117" s="40">
        <f>D118</f>
        <v>380.1</v>
      </c>
    </row>
    <row r="118" spans="1:4" ht="33.75">
      <c r="A118" s="8" t="s">
        <v>56</v>
      </c>
      <c r="B118" s="19" t="s">
        <v>247</v>
      </c>
      <c r="C118" s="19" t="s">
        <v>51</v>
      </c>
      <c r="D118" s="40">
        <v>380.1</v>
      </c>
    </row>
    <row r="119" spans="1:4" ht="50.25">
      <c r="A119" s="8" t="s">
        <v>86</v>
      </c>
      <c r="B119" s="9" t="s">
        <v>244</v>
      </c>
      <c r="C119" s="9"/>
      <c r="D119" s="38">
        <f>D120</f>
        <v>896.7</v>
      </c>
    </row>
    <row r="120" spans="1:4" ht="18.75">
      <c r="A120" s="8" t="s">
        <v>71</v>
      </c>
      <c r="B120" s="9" t="s">
        <v>244</v>
      </c>
      <c r="C120" s="9" t="s">
        <v>53</v>
      </c>
      <c r="D120" s="38">
        <v>896.7</v>
      </c>
    </row>
    <row r="121" spans="1:4" ht="99.75">
      <c r="A121" s="15" t="s">
        <v>263</v>
      </c>
      <c r="B121" s="27" t="s">
        <v>245</v>
      </c>
      <c r="C121" s="27"/>
      <c r="D121" s="42">
        <f>D122</f>
        <v>846.8</v>
      </c>
    </row>
    <row r="122" spans="1:4" ht="33.75">
      <c r="A122" s="8" t="s">
        <v>72</v>
      </c>
      <c r="B122" s="19" t="s">
        <v>245</v>
      </c>
      <c r="C122" s="19" t="s">
        <v>59</v>
      </c>
      <c r="D122" s="40">
        <v>846.8</v>
      </c>
    </row>
    <row r="123" spans="1:4" ht="33.75">
      <c r="A123" s="8" t="s">
        <v>67</v>
      </c>
      <c r="B123" s="9" t="s">
        <v>32</v>
      </c>
      <c r="C123" s="9"/>
      <c r="D123" s="38">
        <f>D124</f>
        <v>320</v>
      </c>
    </row>
    <row r="124" spans="1:4" ht="33.75">
      <c r="A124" s="8" t="s">
        <v>56</v>
      </c>
      <c r="B124" s="9" t="s">
        <v>32</v>
      </c>
      <c r="C124" s="9" t="s">
        <v>51</v>
      </c>
      <c r="D124" s="38">
        <v>320</v>
      </c>
    </row>
    <row r="125" spans="1:4" ht="50.25">
      <c r="A125" s="8" t="s">
        <v>272</v>
      </c>
      <c r="B125" s="27" t="s">
        <v>246</v>
      </c>
      <c r="C125" s="27"/>
      <c r="D125" s="42">
        <f>D126</f>
        <v>1393.1</v>
      </c>
    </row>
    <row r="126" spans="1:4" ht="33.75">
      <c r="A126" s="8" t="s">
        <v>72</v>
      </c>
      <c r="B126" s="19" t="s">
        <v>246</v>
      </c>
      <c r="C126" s="19" t="s">
        <v>59</v>
      </c>
      <c r="D126" s="40">
        <v>1393.1</v>
      </c>
    </row>
    <row r="127" spans="1:4" ht="50.25">
      <c r="A127" s="8" t="s">
        <v>3</v>
      </c>
      <c r="B127" s="9" t="s">
        <v>177</v>
      </c>
      <c r="C127" s="9"/>
      <c r="D127" s="38">
        <f>D128+D130+D132+D135+D137+D140+D142</f>
        <v>367505.80000000005</v>
      </c>
    </row>
    <row r="128" spans="1:4" ht="18.75">
      <c r="A128" s="8" t="s">
        <v>4</v>
      </c>
      <c r="B128" s="9" t="s">
        <v>152</v>
      </c>
      <c r="C128" s="9"/>
      <c r="D128" s="38">
        <f>D129</f>
        <v>86483.6</v>
      </c>
    </row>
    <row r="129" spans="1:4" ht="33.75">
      <c r="A129" s="8" t="s">
        <v>72</v>
      </c>
      <c r="B129" s="9" t="s">
        <v>152</v>
      </c>
      <c r="C129" s="9" t="s">
        <v>59</v>
      </c>
      <c r="D129" s="38">
        <v>86483.6</v>
      </c>
    </row>
    <row r="130" spans="1:4" ht="66.75">
      <c r="A130" s="8" t="s">
        <v>225</v>
      </c>
      <c r="B130" s="9" t="s">
        <v>226</v>
      </c>
      <c r="C130" s="9"/>
      <c r="D130" s="38">
        <f>D131</f>
        <v>10310.3</v>
      </c>
    </row>
    <row r="131" spans="1:4" ht="33.75">
      <c r="A131" s="8" t="s">
        <v>72</v>
      </c>
      <c r="B131" s="9" t="s">
        <v>226</v>
      </c>
      <c r="C131" s="9" t="s">
        <v>59</v>
      </c>
      <c r="D131" s="38">
        <v>10310.3</v>
      </c>
    </row>
    <row r="132" spans="1:4" ht="99.75">
      <c r="A132" s="15" t="s">
        <v>216</v>
      </c>
      <c r="B132" s="9" t="s">
        <v>37</v>
      </c>
      <c r="C132" s="9"/>
      <c r="D132" s="38">
        <f>D134+D133</f>
        <v>193047.3</v>
      </c>
    </row>
    <row r="133" spans="1:4" ht="83.25">
      <c r="A133" s="15" t="s">
        <v>55</v>
      </c>
      <c r="B133" s="9" t="s">
        <v>37</v>
      </c>
      <c r="C133" s="9" t="s">
        <v>50</v>
      </c>
      <c r="D133" s="38">
        <v>34516.9</v>
      </c>
    </row>
    <row r="134" spans="1:4" ht="33.75">
      <c r="A134" s="8" t="s">
        <v>72</v>
      </c>
      <c r="B134" s="9" t="s">
        <v>37</v>
      </c>
      <c r="C134" s="9" t="s">
        <v>59</v>
      </c>
      <c r="D134" s="38">
        <v>158530.4</v>
      </c>
    </row>
    <row r="135" spans="1:4" ht="99.75">
      <c r="A135" s="15" t="s">
        <v>216</v>
      </c>
      <c r="B135" s="9" t="s">
        <v>36</v>
      </c>
      <c r="C135" s="9"/>
      <c r="D135" s="38">
        <f>D136</f>
        <v>2637</v>
      </c>
    </row>
    <row r="136" spans="1:4" ht="33.75">
      <c r="A136" s="8" t="s">
        <v>72</v>
      </c>
      <c r="B136" s="9" t="s">
        <v>36</v>
      </c>
      <c r="C136" s="9" t="s">
        <v>59</v>
      </c>
      <c r="D136" s="38">
        <v>2637</v>
      </c>
    </row>
    <row r="137" spans="1:4" ht="99.75">
      <c r="A137" s="15" t="s">
        <v>216</v>
      </c>
      <c r="B137" s="9" t="s">
        <v>153</v>
      </c>
      <c r="C137" s="9"/>
      <c r="D137" s="38">
        <f>D139+D138</f>
        <v>58848.3</v>
      </c>
    </row>
    <row r="138" spans="1:4" ht="83.25">
      <c r="A138" s="15" t="s">
        <v>55</v>
      </c>
      <c r="B138" s="9" t="s">
        <v>153</v>
      </c>
      <c r="C138" s="9" t="s">
        <v>50</v>
      </c>
      <c r="D138" s="38">
        <v>5995</v>
      </c>
    </row>
    <row r="139" spans="1:4" ht="33.75">
      <c r="A139" s="8" t="s">
        <v>72</v>
      </c>
      <c r="B139" s="9" t="s">
        <v>153</v>
      </c>
      <c r="C139" s="9" t="s">
        <v>59</v>
      </c>
      <c r="D139" s="38">
        <v>52853.3</v>
      </c>
    </row>
    <row r="140" spans="1:4" ht="99.75">
      <c r="A140" s="15" t="s">
        <v>217</v>
      </c>
      <c r="B140" s="9" t="s">
        <v>5</v>
      </c>
      <c r="C140" s="9"/>
      <c r="D140" s="38">
        <f>D141</f>
        <v>869.4</v>
      </c>
    </row>
    <row r="141" spans="1:4" ht="33.75">
      <c r="A141" s="8" t="s">
        <v>72</v>
      </c>
      <c r="B141" s="9" t="s">
        <v>5</v>
      </c>
      <c r="C141" s="9" t="s">
        <v>59</v>
      </c>
      <c r="D141" s="38">
        <v>869.4</v>
      </c>
    </row>
    <row r="142" spans="1:4" ht="66.75">
      <c r="A142" s="8" t="s">
        <v>85</v>
      </c>
      <c r="B142" s="9" t="s">
        <v>186</v>
      </c>
      <c r="C142" s="9"/>
      <c r="D142" s="38">
        <f>D143</f>
        <v>15309.9</v>
      </c>
    </row>
    <row r="143" spans="1:4" ht="33.75">
      <c r="A143" s="8" t="s">
        <v>72</v>
      </c>
      <c r="B143" s="9" t="s">
        <v>186</v>
      </c>
      <c r="C143" s="9" t="s">
        <v>59</v>
      </c>
      <c r="D143" s="38">
        <v>15309.9</v>
      </c>
    </row>
    <row r="144" spans="1:4" ht="50.25">
      <c r="A144" s="28" t="s">
        <v>87</v>
      </c>
      <c r="B144" s="27" t="s">
        <v>178</v>
      </c>
      <c r="C144" s="27"/>
      <c r="D144" s="42">
        <f>D145+D148+D152+D154+D157+D159+D163+D165+D167+D171+D173+D175+D170+D151+D161</f>
        <v>546780.4</v>
      </c>
    </row>
    <row r="145" spans="1:4" ht="33.75">
      <c r="A145" s="8" t="s">
        <v>6</v>
      </c>
      <c r="B145" s="9" t="s">
        <v>154</v>
      </c>
      <c r="C145" s="9"/>
      <c r="D145" s="40">
        <f>D146+D147</f>
        <v>126644.5</v>
      </c>
    </row>
    <row r="146" spans="1:4" ht="51" customHeight="1">
      <c r="A146" s="8" t="s">
        <v>270</v>
      </c>
      <c r="B146" s="9" t="s">
        <v>154</v>
      </c>
      <c r="C146" s="9" t="s">
        <v>60</v>
      </c>
      <c r="D146" s="40">
        <v>12893</v>
      </c>
    </row>
    <row r="147" spans="1:4" ht="33.75">
      <c r="A147" s="8" t="s">
        <v>72</v>
      </c>
      <c r="B147" s="9" t="s">
        <v>154</v>
      </c>
      <c r="C147" s="9" t="s">
        <v>59</v>
      </c>
      <c r="D147" s="38">
        <v>113751.5</v>
      </c>
    </row>
    <row r="148" spans="1:4" ht="18.75">
      <c r="A148" s="8" t="s">
        <v>76</v>
      </c>
      <c r="B148" s="9" t="s">
        <v>155</v>
      </c>
      <c r="C148" s="9"/>
      <c r="D148" s="40">
        <f>D149</f>
        <v>32805.1</v>
      </c>
    </row>
    <row r="149" spans="1:4" ht="33.75">
      <c r="A149" s="8" t="s">
        <v>72</v>
      </c>
      <c r="B149" s="9" t="s">
        <v>155</v>
      </c>
      <c r="C149" s="9" t="s">
        <v>59</v>
      </c>
      <c r="D149" s="38">
        <v>32805.1</v>
      </c>
    </row>
    <row r="150" spans="1:4" ht="66.75">
      <c r="A150" s="8" t="s">
        <v>225</v>
      </c>
      <c r="B150" s="9" t="s">
        <v>241</v>
      </c>
      <c r="C150" s="9"/>
      <c r="D150" s="38">
        <v>5148.5</v>
      </c>
    </row>
    <row r="151" spans="1:4" ht="33.75">
      <c r="A151" s="8" t="s">
        <v>72</v>
      </c>
      <c r="B151" s="9" t="s">
        <v>241</v>
      </c>
      <c r="C151" s="9" t="s">
        <v>59</v>
      </c>
      <c r="D151" s="38">
        <v>5148.5</v>
      </c>
    </row>
    <row r="152" spans="1:4" ht="35.25" customHeight="1">
      <c r="A152" s="8" t="s">
        <v>227</v>
      </c>
      <c r="B152" s="9" t="s">
        <v>221</v>
      </c>
      <c r="C152" s="9"/>
      <c r="D152" s="38">
        <f>D153</f>
        <v>19675.9</v>
      </c>
    </row>
    <row r="153" spans="1:4" ht="33.75">
      <c r="A153" s="8" t="s">
        <v>72</v>
      </c>
      <c r="B153" s="9" t="s">
        <v>221</v>
      </c>
      <c r="C153" s="9" t="s">
        <v>59</v>
      </c>
      <c r="D153" s="38">
        <v>19675.9</v>
      </c>
    </row>
    <row r="154" spans="1:4" ht="99.75">
      <c r="A154" s="15" t="s">
        <v>216</v>
      </c>
      <c r="B154" s="9" t="s">
        <v>179</v>
      </c>
      <c r="C154" s="9"/>
      <c r="D154" s="38">
        <f>D156+D155</f>
        <v>304763.5</v>
      </c>
    </row>
    <row r="155" spans="1:4" ht="83.25">
      <c r="A155" s="15" t="s">
        <v>55</v>
      </c>
      <c r="B155" s="9" t="s">
        <v>179</v>
      </c>
      <c r="C155" s="9" t="s">
        <v>50</v>
      </c>
      <c r="D155" s="38">
        <v>18409</v>
      </c>
    </row>
    <row r="156" spans="1:4" ht="33.75">
      <c r="A156" s="8" t="s">
        <v>72</v>
      </c>
      <c r="B156" s="9" t="s">
        <v>179</v>
      </c>
      <c r="C156" s="9" t="s">
        <v>59</v>
      </c>
      <c r="D156" s="38">
        <v>286354.5</v>
      </c>
    </row>
    <row r="157" spans="1:4" ht="99.75">
      <c r="A157" s="15" t="s">
        <v>216</v>
      </c>
      <c r="B157" s="9" t="s">
        <v>180</v>
      </c>
      <c r="C157" s="9"/>
      <c r="D157" s="38">
        <f>D158</f>
        <v>9921</v>
      </c>
    </row>
    <row r="158" spans="1:4" ht="33.75">
      <c r="A158" s="8" t="s">
        <v>72</v>
      </c>
      <c r="B158" s="9" t="s">
        <v>180</v>
      </c>
      <c r="C158" s="9" t="s">
        <v>59</v>
      </c>
      <c r="D158" s="38">
        <v>9921</v>
      </c>
    </row>
    <row r="159" spans="1:4" ht="83.25">
      <c r="A159" s="15" t="s">
        <v>218</v>
      </c>
      <c r="B159" s="9" t="s">
        <v>181</v>
      </c>
      <c r="C159" s="9"/>
      <c r="D159" s="38">
        <f>D160</f>
        <v>854.4</v>
      </c>
    </row>
    <row r="160" spans="1:4" ht="33.75">
      <c r="A160" s="8" t="s">
        <v>56</v>
      </c>
      <c r="B160" s="9" t="s">
        <v>181</v>
      </c>
      <c r="C160" s="9" t="s">
        <v>53</v>
      </c>
      <c r="D160" s="38">
        <v>854.4</v>
      </c>
    </row>
    <row r="161" spans="1:4" ht="50.25">
      <c r="A161" s="8" t="s">
        <v>256</v>
      </c>
      <c r="B161" s="9" t="s">
        <v>242</v>
      </c>
      <c r="C161" s="9"/>
      <c r="D161" s="38">
        <v>456.3</v>
      </c>
    </row>
    <row r="162" spans="1:4" ht="33.75">
      <c r="A162" s="8" t="s">
        <v>72</v>
      </c>
      <c r="B162" s="9" t="s">
        <v>242</v>
      </c>
      <c r="C162" s="9" t="s">
        <v>59</v>
      </c>
      <c r="D162" s="38">
        <v>456.3</v>
      </c>
    </row>
    <row r="163" spans="1:4" ht="65.25" customHeight="1">
      <c r="A163" s="15" t="s">
        <v>216</v>
      </c>
      <c r="B163" s="9" t="s">
        <v>156</v>
      </c>
      <c r="C163" s="9"/>
      <c r="D163" s="38">
        <f>D164</f>
        <v>34916.4</v>
      </c>
    </row>
    <row r="164" spans="1:4" ht="33.75">
      <c r="A164" s="8" t="s">
        <v>72</v>
      </c>
      <c r="B164" s="9" t="s">
        <v>156</v>
      </c>
      <c r="C164" s="9" t="s">
        <v>59</v>
      </c>
      <c r="D164" s="38">
        <v>34916.4</v>
      </c>
    </row>
    <row r="165" spans="1:4" ht="83.25">
      <c r="A165" s="8" t="s">
        <v>17</v>
      </c>
      <c r="B165" s="9" t="s">
        <v>167</v>
      </c>
      <c r="C165" s="9"/>
      <c r="D165" s="38">
        <f>D166</f>
        <v>7893.4</v>
      </c>
    </row>
    <row r="166" spans="1:4" ht="33.75">
      <c r="A166" s="8" t="s">
        <v>72</v>
      </c>
      <c r="B166" s="9" t="s">
        <v>167</v>
      </c>
      <c r="C166" s="9" t="s">
        <v>59</v>
      </c>
      <c r="D166" s="38">
        <v>7893.4</v>
      </c>
    </row>
    <row r="167" spans="1:4" ht="99.75">
      <c r="A167" s="15" t="s">
        <v>117</v>
      </c>
      <c r="B167" s="9" t="s">
        <v>168</v>
      </c>
      <c r="C167" s="9"/>
      <c r="D167" s="38">
        <f>D168</f>
        <v>986.6</v>
      </c>
    </row>
    <row r="168" spans="1:4" ht="33.75">
      <c r="A168" s="8" t="s">
        <v>72</v>
      </c>
      <c r="B168" s="9" t="s">
        <v>168</v>
      </c>
      <c r="C168" s="9" t="s">
        <v>59</v>
      </c>
      <c r="D168" s="38">
        <v>986.6</v>
      </c>
    </row>
    <row r="169" spans="1:4" ht="50.25">
      <c r="A169" s="8" t="s">
        <v>257</v>
      </c>
      <c r="B169" s="9" t="s">
        <v>243</v>
      </c>
      <c r="C169" s="9"/>
      <c r="D169" s="38">
        <v>1806.1</v>
      </c>
    </row>
    <row r="170" spans="1:4" ht="33.75">
      <c r="A170" s="8" t="s">
        <v>72</v>
      </c>
      <c r="B170" s="9" t="s">
        <v>243</v>
      </c>
      <c r="C170" s="9" t="s">
        <v>59</v>
      </c>
      <c r="D170" s="38">
        <v>1806.1</v>
      </c>
    </row>
    <row r="171" spans="1:4" ht="50.25">
      <c r="A171" s="8" t="s">
        <v>210</v>
      </c>
      <c r="B171" s="9" t="s">
        <v>222</v>
      </c>
      <c r="C171" s="9"/>
      <c r="D171" s="38">
        <f>D172</f>
        <v>351.2</v>
      </c>
    </row>
    <row r="172" spans="1:4" ht="33.75">
      <c r="A172" s="8" t="s">
        <v>72</v>
      </c>
      <c r="B172" s="9" t="s">
        <v>222</v>
      </c>
      <c r="C172" s="9" t="s">
        <v>59</v>
      </c>
      <c r="D172" s="38">
        <v>351.2</v>
      </c>
    </row>
    <row r="173" spans="1:4" ht="50.25">
      <c r="A173" s="8" t="s">
        <v>212</v>
      </c>
      <c r="B173" s="9" t="s">
        <v>223</v>
      </c>
      <c r="C173" s="9"/>
      <c r="D173" s="38">
        <f>D174</f>
        <v>356.8</v>
      </c>
    </row>
    <row r="174" spans="1:4" ht="33.75">
      <c r="A174" s="8" t="s">
        <v>72</v>
      </c>
      <c r="B174" s="9" t="s">
        <v>223</v>
      </c>
      <c r="C174" s="9" t="s">
        <v>59</v>
      </c>
      <c r="D174" s="38">
        <v>356.8</v>
      </c>
    </row>
    <row r="175" spans="1:4" ht="50.25">
      <c r="A175" s="8" t="s">
        <v>214</v>
      </c>
      <c r="B175" s="9" t="s">
        <v>224</v>
      </c>
      <c r="C175" s="9"/>
      <c r="D175" s="38">
        <f>D176</f>
        <v>200.7</v>
      </c>
    </row>
    <row r="176" spans="1:4" ht="33.75">
      <c r="A176" s="8" t="s">
        <v>72</v>
      </c>
      <c r="B176" s="9" t="s">
        <v>224</v>
      </c>
      <c r="C176" s="9" t="s">
        <v>59</v>
      </c>
      <c r="D176" s="38">
        <v>200.7</v>
      </c>
    </row>
    <row r="177" spans="1:4" ht="50.25">
      <c r="A177" s="8" t="s">
        <v>84</v>
      </c>
      <c r="B177" s="9" t="s">
        <v>182</v>
      </c>
      <c r="C177" s="9"/>
      <c r="D177" s="38">
        <f>D178</f>
        <v>22510.6</v>
      </c>
    </row>
    <row r="178" spans="1:4" ht="18.75">
      <c r="A178" s="8" t="s">
        <v>8</v>
      </c>
      <c r="B178" s="19" t="s">
        <v>157</v>
      </c>
      <c r="C178" s="19"/>
      <c r="D178" s="40">
        <f>D179</f>
        <v>22510.6</v>
      </c>
    </row>
    <row r="179" spans="1:4" ht="33.75">
      <c r="A179" s="8" t="s">
        <v>72</v>
      </c>
      <c r="B179" s="9" t="s">
        <v>157</v>
      </c>
      <c r="C179" s="9" t="s">
        <v>59</v>
      </c>
      <c r="D179" s="38">
        <v>22510.6</v>
      </c>
    </row>
    <row r="180" spans="1:4" ht="66.75">
      <c r="A180" s="18" t="s">
        <v>10</v>
      </c>
      <c r="B180" s="19" t="s">
        <v>195</v>
      </c>
      <c r="C180" s="19"/>
      <c r="D180" s="40">
        <f>D183+D185+D187+D181</f>
        <v>29617.800000000003</v>
      </c>
    </row>
    <row r="181" spans="1:4" ht="32.25">
      <c r="A181" s="47" t="s">
        <v>258</v>
      </c>
      <c r="B181" s="19" t="s">
        <v>248</v>
      </c>
      <c r="C181" s="19"/>
      <c r="D181" s="40">
        <f>D182</f>
        <v>260.4</v>
      </c>
    </row>
    <row r="182" spans="1:4" ht="33.75">
      <c r="A182" s="8" t="s">
        <v>72</v>
      </c>
      <c r="B182" s="19" t="s">
        <v>248</v>
      </c>
      <c r="C182" s="19" t="s">
        <v>59</v>
      </c>
      <c r="D182" s="40">
        <v>260.4</v>
      </c>
    </row>
    <row r="183" spans="1:4" ht="18.75">
      <c r="A183" s="8" t="s">
        <v>77</v>
      </c>
      <c r="B183" s="9" t="s">
        <v>24</v>
      </c>
      <c r="C183" s="9"/>
      <c r="D183" s="38">
        <f>D184</f>
        <v>12002.8</v>
      </c>
    </row>
    <row r="184" spans="1:4" ht="33.75">
      <c r="A184" s="8" t="s">
        <v>72</v>
      </c>
      <c r="B184" s="9" t="s">
        <v>25</v>
      </c>
      <c r="C184" s="9" t="s">
        <v>59</v>
      </c>
      <c r="D184" s="38">
        <v>12002.8</v>
      </c>
    </row>
    <row r="185" spans="1:4" ht="50.25">
      <c r="A185" s="8" t="s">
        <v>11</v>
      </c>
      <c r="B185" s="9" t="s">
        <v>26</v>
      </c>
      <c r="C185" s="9"/>
      <c r="D185" s="38">
        <f>D186</f>
        <v>1427.5</v>
      </c>
    </row>
    <row r="186" spans="1:4" ht="18.75">
      <c r="A186" s="8" t="s">
        <v>71</v>
      </c>
      <c r="B186" s="9" t="s">
        <v>26</v>
      </c>
      <c r="C186" s="9" t="s">
        <v>53</v>
      </c>
      <c r="D186" s="38">
        <v>1427.5</v>
      </c>
    </row>
    <row r="187" spans="1:4" ht="66.75">
      <c r="A187" s="8" t="s">
        <v>12</v>
      </c>
      <c r="B187" s="9" t="s">
        <v>7</v>
      </c>
      <c r="C187" s="9"/>
      <c r="D187" s="38">
        <f>D188</f>
        <v>15927.1</v>
      </c>
    </row>
    <row r="188" spans="1:4" ht="18.75">
      <c r="A188" s="8" t="s">
        <v>71</v>
      </c>
      <c r="B188" s="9" t="s">
        <v>7</v>
      </c>
      <c r="C188" s="9" t="s">
        <v>53</v>
      </c>
      <c r="D188" s="38">
        <v>15927.1</v>
      </c>
    </row>
    <row r="189" spans="1:4" ht="50.25">
      <c r="A189" s="8" t="s">
        <v>33</v>
      </c>
      <c r="B189" s="9" t="s">
        <v>27</v>
      </c>
      <c r="C189" s="9"/>
      <c r="D189" s="38">
        <f>D190+D194</f>
        <v>39360.6</v>
      </c>
    </row>
    <row r="190" spans="1:4" ht="18.75">
      <c r="A190" s="18" t="s">
        <v>9</v>
      </c>
      <c r="B190" s="19" t="s">
        <v>28</v>
      </c>
      <c r="C190" s="19"/>
      <c r="D190" s="40">
        <f>D191+D192+D193</f>
        <v>39360.6</v>
      </c>
    </row>
    <row r="191" spans="1:4" ht="83.25">
      <c r="A191" s="8" t="s">
        <v>55</v>
      </c>
      <c r="B191" s="19" t="s">
        <v>28</v>
      </c>
      <c r="C191" s="9" t="s">
        <v>50</v>
      </c>
      <c r="D191" s="38">
        <v>33164.7</v>
      </c>
    </row>
    <row r="192" spans="1:4" ht="33.75">
      <c r="A192" s="8" t="s">
        <v>56</v>
      </c>
      <c r="B192" s="19" t="s">
        <v>28</v>
      </c>
      <c r="C192" s="9" t="s">
        <v>51</v>
      </c>
      <c r="D192" s="38">
        <v>5844.6</v>
      </c>
    </row>
    <row r="193" spans="1:4" ht="18" customHeight="1">
      <c r="A193" s="8" t="s">
        <v>57</v>
      </c>
      <c r="B193" s="19" t="s">
        <v>28</v>
      </c>
      <c r="C193" s="9" t="s">
        <v>52</v>
      </c>
      <c r="D193" s="38">
        <v>351.3</v>
      </c>
    </row>
    <row r="194" spans="1:4" ht="3" customHeight="1" hidden="1">
      <c r="A194" s="8"/>
      <c r="B194" s="9"/>
      <c r="C194" s="9"/>
      <c r="D194" s="38"/>
    </row>
    <row r="195" spans="1:4" ht="18.75" hidden="1">
      <c r="A195" s="8"/>
      <c r="B195" s="9"/>
      <c r="C195" s="9"/>
      <c r="D195" s="38"/>
    </row>
    <row r="196" spans="1:4" ht="64.5" customHeight="1">
      <c r="A196" s="18" t="s">
        <v>29</v>
      </c>
      <c r="B196" s="9" t="s">
        <v>30</v>
      </c>
      <c r="C196" s="9"/>
      <c r="D196" s="38">
        <f>D197+D199+D201</f>
        <v>26707.4</v>
      </c>
    </row>
    <row r="197" spans="1:4" ht="18.75" hidden="1">
      <c r="A197" s="8"/>
      <c r="B197" s="9"/>
      <c r="C197" s="9"/>
      <c r="D197" s="38"/>
    </row>
    <row r="198" spans="1:4" ht="18.75" hidden="1">
      <c r="A198" s="8"/>
      <c r="B198" s="9"/>
      <c r="C198" s="9"/>
      <c r="D198" s="38"/>
    </row>
    <row r="199" spans="1:4" ht="18.75" hidden="1">
      <c r="A199" s="8"/>
      <c r="B199" s="9"/>
      <c r="C199" s="9"/>
      <c r="D199" s="38"/>
    </row>
    <row r="200" spans="1:4" ht="18.75" hidden="1">
      <c r="A200" s="8"/>
      <c r="B200" s="9"/>
      <c r="C200" s="9"/>
      <c r="D200" s="38"/>
    </row>
    <row r="201" spans="1:4" ht="79.5" customHeight="1">
      <c r="A201" s="15" t="s">
        <v>219</v>
      </c>
      <c r="B201" s="9" t="s">
        <v>198</v>
      </c>
      <c r="C201" s="9"/>
      <c r="D201" s="38">
        <f>D202</f>
        <v>26707.4</v>
      </c>
    </row>
    <row r="202" spans="1:4" ht="18.75">
      <c r="A202" s="8" t="s">
        <v>71</v>
      </c>
      <c r="B202" s="9" t="s">
        <v>198</v>
      </c>
      <c r="C202" s="9" t="s">
        <v>53</v>
      </c>
      <c r="D202" s="38">
        <v>26707.4</v>
      </c>
    </row>
    <row r="203" spans="1:4" ht="66.75">
      <c r="A203" s="28" t="s">
        <v>274</v>
      </c>
      <c r="B203" s="51" t="s">
        <v>275</v>
      </c>
      <c r="C203" s="53"/>
      <c r="D203" s="52">
        <v>60</v>
      </c>
    </row>
    <row r="204" spans="1:4" ht="83.25">
      <c r="A204" s="8" t="s">
        <v>38</v>
      </c>
      <c r="B204" s="13" t="s">
        <v>276</v>
      </c>
      <c r="C204" s="46"/>
      <c r="D204" s="24">
        <v>60</v>
      </c>
    </row>
    <row r="205" spans="1:4" ht="18.75">
      <c r="A205" s="8" t="s">
        <v>70</v>
      </c>
      <c r="B205" s="13" t="s">
        <v>276</v>
      </c>
      <c r="C205" s="46">
        <v>500</v>
      </c>
      <c r="D205" s="24">
        <v>60</v>
      </c>
    </row>
    <row r="206" spans="1:4" ht="50.25">
      <c r="A206" s="28" t="s">
        <v>113</v>
      </c>
      <c r="B206" s="27" t="s">
        <v>169</v>
      </c>
      <c r="C206" s="27"/>
      <c r="D206" s="42">
        <f>D211+D207+D209</f>
        <v>6942.199999999999</v>
      </c>
    </row>
    <row r="207" spans="1:4" ht="59.25" customHeight="1">
      <c r="A207" s="18" t="s">
        <v>278</v>
      </c>
      <c r="B207" s="19" t="s">
        <v>277</v>
      </c>
      <c r="C207" s="19"/>
      <c r="D207" s="40">
        <f>D208</f>
        <v>5387.7</v>
      </c>
    </row>
    <row r="208" spans="1:4" ht="18.75">
      <c r="A208" s="8" t="s">
        <v>71</v>
      </c>
      <c r="B208" s="19" t="s">
        <v>277</v>
      </c>
      <c r="C208" s="19" t="s">
        <v>53</v>
      </c>
      <c r="D208" s="40">
        <v>5387.7</v>
      </c>
    </row>
    <row r="209" spans="1:4" ht="50.25">
      <c r="A209" s="8" t="s">
        <v>34</v>
      </c>
      <c r="B209" s="19" t="s">
        <v>35</v>
      </c>
      <c r="C209" s="19"/>
      <c r="D209" s="40">
        <f>D210</f>
        <v>1136.1</v>
      </c>
    </row>
    <row r="210" spans="1:4" ht="18.75">
      <c r="A210" s="8" t="s">
        <v>71</v>
      </c>
      <c r="B210" s="19" t="s">
        <v>35</v>
      </c>
      <c r="C210" s="19" t="s">
        <v>53</v>
      </c>
      <c r="D210" s="40">
        <v>1136.1</v>
      </c>
    </row>
    <row r="211" spans="1:4" ht="50.25">
      <c r="A211" s="8" t="s">
        <v>120</v>
      </c>
      <c r="B211" s="9" t="s">
        <v>166</v>
      </c>
      <c r="C211" s="9"/>
      <c r="D211" s="38">
        <f>D212</f>
        <v>418.4</v>
      </c>
    </row>
    <row r="212" spans="1:4" ht="18.75">
      <c r="A212" s="8" t="s">
        <v>71</v>
      </c>
      <c r="B212" s="9" t="s">
        <v>166</v>
      </c>
      <c r="C212" s="9" t="s">
        <v>53</v>
      </c>
      <c r="D212" s="38">
        <v>418.4</v>
      </c>
    </row>
    <row r="213" spans="1:4" ht="50.25">
      <c r="A213" s="6" t="s">
        <v>114</v>
      </c>
      <c r="B213" s="10" t="s">
        <v>158</v>
      </c>
      <c r="C213" s="10"/>
      <c r="D213" s="37">
        <f>D214+D216+D218+D220+D222+D224+D228+D231+D2104++D233+D235+D241+D243+D239+D237+0.2</f>
        <v>99139.6</v>
      </c>
    </row>
    <row r="214" spans="1:4" ht="18.75">
      <c r="A214" s="8" t="s">
        <v>8</v>
      </c>
      <c r="B214" s="19" t="s">
        <v>159</v>
      </c>
      <c r="C214" s="19"/>
      <c r="D214" s="40">
        <f>D215</f>
        <v>18507.9</v>
      </c>
    </row>
    <row r="215" spans="1:4" ht="33.75">
      <c r="A215" s="8" t="s">
        <v>72</v>
      </c>
      <c r="B215" s="19" t="s">
        <v>159</v>
      </c>
      <c r="C215" s="9" t="s">
        <v>59</v>
      </c>
      <c r="D215" s="38">
        <f>18191.7+316.2</f>
        <v>18507.9</v>
      </c>
    </row>
    <row r="216" spans="1:4" ht="18.75">
      <c r="A216" s="16" t="s">
        <v>106</v>
      </c>
      <c r="B216" s="17">
        <v>1800044090</v>
      </c>
      <c r="C216" s="17"/>
      <c r="D216" s="43">
        <f>D217</f>
        <v>27072.2</v>
      </c>
    </row>
    <row r="217" spans="1:4" ht="33.75">
      <c r="A217" s="16" t="s">
        <v>72</v>
      </c>
      <c r="B217" s="17">
        <v>1800044090</v>
      </c>
      <c r="C217" s="17">
        <v>600</v>
      </c>
      <c r="D217" s="43">
        <v>27072.2</v>
      </c>
    </row>
    <row r="218" spans="1:4" ht="18.75">
      <c r="A218" s="16" t="s">
        <v>107</v>
      </c>
      <c r="B218" s="17">
        <v>1800044190</v>
      </c>
      <c r="C218" s="17"/>
      <c r="D218" s="43">
        <f>D219</f>
        <v>5388.8</v>
      </c>
    </row>
    <row r="219" spans="1:4" ht="33.75">
      <c r="A219" s="16" t="s">
        <v>72</v>
      </c>
      <c r="B219" s="17">
        <v>1800044190</v>
      </c>
      <c r="C219" s="17">
        <v>600</v>
      </c>
      <c r="D219" s="43">
        <v>5388.8</v>
      </c>
    </row>
    <row r="220" spans="1:4" ht="18.75">
      <c r="A220" s="16" t="s">
        <v>108</v>
      </c>
      <c r="B220" s="17">
        <v>1800044290</v>
      </c>
      <c r="C220" s="17"/>
      <c r="D220" s="43">
        <f>D221</f>
        <v>17592.9</v>
      </c>
    </row>
    <row r="221" spans="1:4" ht="33.75">
      <c r="A221" s="16" t="s">
        <v>72</v>
      </c>
      <c r="B221" s="17">
        <v>1800044290</v>
      </c>
      <c r="C221" s="17">
        <v>600</v>
      </c>
      <c r="D221" s="43">
        <v>17592.9</v>
      </c>
    </row>
    <row r="222" spans="1:4" ht="33.75">
      <c r="A222" s="16" t="s">
        <v>190</v>
      </c>
      <c r="B222" s="17">
        <v>1800044100</v>
      </c>
      <c r="C222" s="17"/>
      <c r="D222" s="43">
        <f>D223</f>
        <v>4785.8</v>
      </c>
    </row>
    <row r="223" spans="1:4" ht="33.75">
      <c r="A223" s="16" t="s">
        <v>72</v>
      </c>
      <c r="B223" s="17">
        <v>1800044100</v>
      </c>
      <c r="C223" s="17">
        <v>600</v>
      </c>
      <c r="D223" s="43">
        <v>4785.8</v>
      </c>
    </row>
    <row r="224" spans="1:4" ht="66.75">
      <c r="A224" s="16" t="s">
        <v>83</v>
      </c>
      <c r="B224" s="17">
        <v>1800045290</v>
      </c>
      <c r="C224" s="17"/>
      <c r="D224" s="43">
        <f>D225+D226+D227</f>
        <v>11849.9</v>
      </c>
    </row>
    <row r="225" spans="1:4" ht="83.25">
      <c r="A225" s="16" t="s">
        <v>55</v>
      </c>
      <c r="B225" s="17">
        <v>1800045290</v>
      </c>
      <c r="C225" s="17">
        <v>100</v>
      </c>
      <c r="D225" s="43">
        <f>11562.9-451.3</f>
        <v>11111.6</v>
      </c>
    </row>
    <row r="226" spans="1:4" ht="33.75">
      <c r="A226" s="16" t="s">
        <v>112</v>
      </c>
      <c r="B226" s="17">
        <v>1800045290</v>
      </c>
      <c r="C226" s="17">
        <v>200</v>
      </c>
      <c r="D226" s="43">
        <f>735.7+0.6</f>
        <v>736.3000000000001</v>
      </c>
    </row>
    <row r="227" spans="1:4" ht="18.75">
      <c r="A227" s="16" t="s">
        <v>57</v>
      </c>
      <c r="B227" s="17">
        <v>1800045290</v>
      </c>
      <c r="C227" s="17">
        <v>800</v>
      </c>
      <c r="D227" s="43">
        <v>2</v>
      </c>
    </row>
    <row r="228" spans="1:4" ht="18.75">
      <c r="A228" s="16" t="s">
        <v>197</v>
      </c>
      <c r="B228" s="17">
        <v>1800045870</v>
      </c>
      <c r="C228" s="17"/>
      <c r="D228" s="43">
        <f>D229+D230</f>
        <v>1832.1</v>
      </c>
    </row>
    <row r="229" spans="1:4" ht="33.75">
      <c r="A229" s="16" t="s">
        <v>112</v>
      </c>
      <c r="B229" s="17">
        <v>1800045870</v>
      </c>
      <c r="C229" s="17">
        <v>200</v>
      </c>
      <c r="D229" s="43">
        <v>901.5</v>
      </c>
    </row>
    <row r="230" spans="1:4" ht="33.75">
      <c r="A230" s="8" t="s">
        <v>72</v>
      </c>
      <c r="B230" s="17">
        <v>1800045870</v>
      </c>
      <c r="C230" s="17">
        <v>600</v>
      </c>
      <c r="D230" s="43">
        <v>930.6</v>
      </c>
    </row>
    <row r="231" spans="1:4" ht="69.75" customHeight="1">
      <c r="A231" s="16" t="s">
        <v>225</v>
      </c>
      <c r="B231" s="17">
        <v>1800072010</v>
      </c>
      <c r="C231" s="17"/>
      <c r="D231" s="43">
        <f>D232</f>
        <v>3031.2</v>
      </c>
    </row>
    <row r="232" spans="1:4" ht="33.75">
      <c r="A232" s="8" t="s">
        <v>72</v>
      </c>
      <c r="B232" s="17">
        <v>1800072010</v>
      </c>
      <c r="C232" s="17">
        <v>600</v>
      </c>
      <c r="D232" s="43">
        <v>3031.2</v>
      </c>
    </row>
    <row r="233" spans="1:4" ht="83.25">
      <c r="A233" s="8" t="s">
        <v>259</v>
      </c>
      <c r="B233" s="17">
        <v>1800072040</v>
      </c>
      <c r="C233" s="17"/>
      <c r="D233" s="43">
        <f>D234</f>
        <v>5893.8</v>
      </c>
    </row>
    <row r="234" spans="1:4" ht="33.75">
      <c r="A234" s="8" t="s">
        <v>72</v>
      </c>
      <c r="B234" s="17">
        <v>1800072040</v>
      </c>
      <c r="C234" s="17">
        <v>600</v>
      </c>
      <c r="D234" s="43">
        <v>5893.8</v>
      </c>
    </row>
    <row r="235" spans="1:4" ht="99.75">
      <c r="A235" s="15" t="s">
        <v>263</v>
      </c>
      <c r="B235" s="17">
        <v>1800072050</v>
      </c>
      <c r="C235" s="17"/>
      <c r="D235" s="43">
        <v>1513.2</v>
      </c>
    </row>
    <row r="236" spans="1:4" ht="33.75">
      <c r="A236" s="8" t="s">
        <v>72</v>
      </c>
      <c r="B236" s="17">
        <v>1800072050</v>
      </c>
      <c r="C236" s="17">
        <v>600</v>
      </c>
      <c r="D236" s="43">
        <v>1513.2</v>
      </c>
    </row>
    <row r="237" spans="1:4" ht="18.75" customHeight="1">
      <c r="A237" s="8" t="s">
        <v>282</v>
      </c>
      <c r="B237" s="17" t="s">
        <v>281</v>
      </c>
      <c r="C237" s="17"/>
      <c r="D237" s="43">
        <f>D238</f>
        <v>344.4</v>
      </c>
    </row>
    <row r="238" spans="1:4" ht="33.75">
      <c r="A238" s="8" t="s">
        <v>72</v>
      </c>
      <c r="B238" s="17" t="s">
        <v>281</v>
      </c>
      <c r="C238" s="17">
        <v>600</v>
      </c>
      <c r="D238" s="43">
        <v>344.4</v>
      </c>
    </row>
    <row r="239" spans="1:4" ht="83.25">
      <c r="A239" s="8" t="s">
        <v>260</v>
      </c>
      <c r="B239" s="17" t="s">
        <v>240</v>
      </c>
      <c r="C239" s="17"/>
      <c r="D239" s="43">
        <v>115.5</v>
      </c>
    </row>
    <row r="240" spans="1:4" ht="33.75">
      <c r="A240" s="8" t="s">
        <v>72</v>
      </c>
      <c r="B240" s="17" t="s">
        <v>240</v>
      </c>
      <c r="C240" s="17">
        <v>600</v>
      </c>
      <c r="D240" s="43">
        <v>115.5</v>
      </c>
    </row>
    <row r="241" spans="1:4" ht="18.75">
      <c r="A241" s="8" t="s">
        <v>261</v>
      </c>
      <c r="B241" s="17" t="s">
        <v>238</v>
      </c>
      <c r="C241" s="17"/>
      <c r="D241" s="43">
        <v>172.3</v>
      </c>
    </row>
    <row r="242" spans="1:4" ht="33.75">
      <c r="A242" s="8" t="s">
        <v>72</v>
      </c>
      <c r="B242" s="17" t="s">
        <v>238</v>
      </c>
      <c r="C242" s="17"/>
      <c r="D242" s="43">
        <v>172.3</v>
      </c>
    </row>
    <row r="243" spans="1:4" ht="83.25">
      <c r="A243" s="8" t="s">
        <v>262</v>
      </c>
      <c r="B243" s="17" t="s">
        <v>239</v>
      </c>
      <c r="C243" s="17"/>
      <c r="D243" s="43">
        <v>1039.4</v>
      </c>
    </row>
    <row r="244" spans="1:4" ht="33.75">
      <c r="A244" s="8" t="s">
        <v>72</v>
      </c>
      <c r="B244" s="17" t="s">
        <v>239</v>
      </c>
      <c r="C244" s="17"/>
      <c r="D244" s="43">
        <v>1039.4</v>
      </c>
    </row>
    <row r="245" spans="1:4" ht="50.25">
      <c r="A245" s="6" t="s">
        <v>94</v>
      </c>
      <c r="B245" s="10" t="s">
        <v>187</v>
      </c>
      <c r="C245" s="10"/>
      <c r="D245" s="37">
        <f>D246+D249+D251</f>
        <v>27775</v>
      </c>
    </row>
    <row r="246" spans="1:4" ht="18.75">
      <c r="A246" s="8" t="s">
        <v>46</v>
      </c>
      <c r="B246" s="9" t="s">
        <v>188</v>
      </c>
      <c r="C246" s="9"/>
      <c r="D246" s="38">
        <f>D247+D248</f>
        <v>650</v>
      </c>
    </row>
    <row r="247" spans="1:4" ht="33.75">
      <c r="A247" s="8" t="s">
        <v>56</v>
      </c>
      <c r="B247" s="9" t="s">
        <v>188</v>
      </c>
      <c r="C247" s="9" t="s">
        <v>51</v>
      </c>
      <c r="D247" s="38">
        <v>221.5</v>
      </c>
    </row>
    <row r="248" spans="1:4" ht="18.75">
      <c r="A248" s="8" t="s">
        <v>71</v>
      </c>
      <c r="B248" s="9" t="s">
        <v>188</v>
      </c>
      <c r="C248" s="9" t="s">
        <v>53</v>
      </c>
      <c r="D248" s="38">
        <v>428.5</v>
      </c>
    </row>
    <row r="249" spans="1:4" ht="18.75">
      <c r="A249" s="8" t="s">
        <v>101</v>
      </c>
      <c r="B249" s="9" t="s">
        <v>170</v>
      </c>
      <c r="C249" s="9"/>
      <c r="D249" s="38">
        <f>D250</f>
        <v>27098.1</v>
      </c>
    </row>
    <row r="250" spans="1:4" ht="33.75">
      <c r="A250" s="8" t="s">
        <v>72</v>
      </c>
      <c r="B250" s="9" t="s">
        <v>170</v>
      </c>
      <c r="C250" s="9" t="s">
        <v>59</v>
      </c>
      <c r="D250" s="38">
        <v>27098.1</v>
      </c>
    </row>
    <row r="251" spans="1:4" ht="66.75">
      <c r="A251" s="8" t="s">
        <v>225</v>
      </c>
      <c r="B251" s="9" t="s">
        <v>283</v>
      </c>
      <c r="C251" s="9"/>
      <c r="D251" s="38">
        <v>26.9</v>
      </c>
    </row>
    <row r="252" spans="1:4" ht="33.75">
      <c r="A252" s="8" t="s">
        <v>72</v>
      </c>
      <c r="B252" s="9" t="s">
        <v>283</v>
      </c>
      <c r="C252" s="9" t="s">
        <v>59</v>
      </c>
      <c r="D252" s="38">
        <v>26.9</v>
      </c>
    </row>
    <row r="253" spans="1:4" ht="66.75">
      <c r="A253" s="28" t="s">
        <v>98</v>
      </c>
      <c r="B253" s="27" t="s">
        <v>175</v>
      </c>
      <c r="C253" s="27"/>
      <c r="D253" s="42">
        <f>D254+D258+D262+D264+D266+D268+D270+D257+D260</f>
        <v>82829.8</v>
      </c>
    </row>
    <row r="254" spans="1:4" ht="50.25">
      <c r="A254" s="8" t="s">
        <v>130</v>
      </c>
      <c r="B254" s="9" t="s">
        <v>176</v>
      </c>
      <c r="C254" s="9"/>
      <c r="D254" s="38">
        <f>D255</f>
        <v>1220</v>
      </c>
    </row>
    <row r="255" spans="1:4" ht="36" customHeight="1">
      <c r="A255" s="8" t="s">
        <v>56</v>
      </c>
      <c r="B255" s="9" t="s">
        <v>176</v>
      </c>
      <c r="C255" s="9" t="s">
        <v>51</v>
      </c>
      <c r="D255" s="38">
        <v>1220</v>
      </c>
    </row>
    <row r="256" spans="1:4" ht="36" customHeight="1">
      <c r="A256" s="15" t="s">
        <v>264</v>
      </c>
      <c r="B256" s="9" t="s">
        <v>232</v>
      </c>
      <c r="C256" s="9"/>
      <c r="D256" s="38">
        <v>27951</v>
      </c>
    </row>
    <row r="257" spans="1:4" ht="36" customHeight="1">
      <c r="A257" s="8" t="s">
        <v>57</v>
      </c>
      <c r="B257" s="9" t="s">
        <v>232</v>
      </c>
      <c r="C257" s="9" t="s">
        <v>52</v>
      </c>
      <c r="D257" s="38">
        <v>27951</v>
      </c>
    </row>
    <row r="258" spans="1:4" ht="50.25">
      <c r="A258" s="8" t="s">
        <v>103</v>
      </c>
      <c r="B258" s="9" t="s">
        <v>150</v>
      </c>
      <c r="C258" s="9"/>
      <c r="D258" s="38">
        <f>D259</f>
        <v>621.7</v>
      </c>
    </row>
    <row r="259" spans="1:4" ht="18.75">
      <c r="A259" s="8" t="s">
        <v>70</v>
      </c>
      <c r="B259" s="9" t="s">
        <v>150</v>
      </c>
      <c r="C259" s="9" t="s">
        <v>58</v>
      </c>
      <c r="D259" s="38">
        <v>621.7</v>
      </c>
    </row>
    <row r="260" spans="1:4" ht="50.25">
      <c r="A260" s="15" t="s">
        <v>257</v>
      </c>
      <c r="B260" s="9" t="s">
        <v>233</v>
      </c>
      <c r="C260" s="9"/>
      <c r="D260" s="38">
        <v>780.7</v>
      </c>
    </row>
    <row r="261" spans="1:4" ht="18.75">
      <c r="A261" s="8" t="s">
        <v>70</v>
      </c>
      <c r="B261" s="9" t="s">
        <v>233</v>
      </c>
      <c r="C261" s="9" t="s">
        <v>265</v>
      </c>
      <c r="D261" s="38">
        <v>780.7</v>
      </c>
    </row>
    <row r="262" spans="1:4" ht="83.25">
      <c r="A262" s="8" t="s">
        <v>38</v>
      </c>
      <c r="B262" s="9" t="s">
        <v>151</v>
      </c>
      <c r="C262" s="9"/>
      <c r="D262" s="38">
        <f>D263</f>
        <v>2440.5</v>
      </c>
    </row>
    <row r="263" spans="1:4" ht="18.75">
      <c r="A263" s="8" t="s">
        <v>70</v>
      </c>
      <c r="B263" s="9" t="s">
        <v>151</v>
      </c>
      <c r="C263" s="9" t="s">
        <v>58</v>
      </c>
      <c r="D263" s="38">
        <v>2440.5</v>
      </c>
    </row>
    <row r="264" spans="1:4" ht="50.25">
      <c r="A264" s="8" t="s">
        <v>266</v>
      </c>
      <c r="B264" s="9" t="s">
        <v>234</v>
      </c>
      <c r="C264" s="9"/>
      <c r="D264" s="38">
        <v>100</v>
      </c>
    </row>
    <row r="265" spans="1:4" ht="18.75">
      <c r="A265" s="8" t="s">
        <v>70</v>
      </c>
      <c r="B265" s="9" t="s">
        <v>234</v>
      </c>
      <c r="C265" s="9" t="s">
        <v>58</v>
      </c>
      <c r="D265" s="38">
        <v>100</v>
      </c>
    </row>
    <row r="266" spans="1:4" ht="50.25">
      <c r="A266" s="8" t="s">
        <v>267</v>
      </c>
      <c r="B266" s="9" t="s">
        <v>235</v>
      </c>
      <c r="C266" s="9"/>
      <c r="D266" s="38">
        <v>40100.9</v>
      </c>
    </row>
    <row r="267" spans="1:4" ht="18.75">
      <c r="A267" s="8" t="s">
        <v>70</v>
      </c>
      <c r="B267" s="9" t="s">
        <v>235</v>
      </c>
      <c r="C267" s="9" t="s">
        <v>58</v>
      </c>
      <c r="D267" s="38">
        <v>40100.9</v>
      </c>
    </row>
    <row r="268" spans="1:4" ht="33.75">
      <c r="A268" s="8" t="s">
        <v>268</v>
      </c>
      <c r="B268" s="9" t="s">
        <v>236</v>
      </c>
      <c r="C268" s="9"/>
      <c r="D268" s="38">
        <v>4682.5</v>
      </c>
    </row>
    <row r="269" spans="1:4" ht="18.75">
      <c r="A269" s="8" t="s">
        <v>70</v>
      </c>
      <c r="B269" s="9" t="s">
        <v>236</v>
      </c>
      <c r="C269" s="9" t="s">
        <v>58</v>
      </c>
      <c r="D269" s="38">
        <v>4682.5</v>
      </c>
    </row>
    <row r="270" spans="1:4" ht="116.25">
      <c r="A270" s="15" t="s">
        <v>269</v>
      </c>
      <c r="B270" s="9" t="s">
        <v>237</v>
      </c>
      <c r="C270" s="9"/>
      <c r="D270" s="38">
        <v>4932.5</v>
      </c>
    </row>
    <row r="271" spans="1:4" ht="18.75">
      <c r="A271" s="8" t="s">
        <v>57</v>
      </c>
      <c r="B271" s="9" t="s">
        <v>237</v>
      </c>
      <c r="C271" s="9" t="s">
        <v>58</v>
      </c>
      <c r="D271" s="38">
        <v>4932.5</v>
      </c>
    </row>
    <row r="272" spans="1:4" ht="32.25" customHeight="1">
      <c r="A272" s="6" t="s">
        <v>1</v>
      </c>
      <c r="B272" s="10" t="s">
        <v>142</v>
      </c>
      <c r="C272" s="10"/>
      <c r="D272" s="37">
        <f>D273+D275+D283+D279+D281</f>
        <v>86897.99999999999</v>
      </c>
    </row>
    <row r="273" spans="1:4" ht="18.75">
      <c r="A273" s="8" t="s">
        <v>44</v>
      </c>
      <c r="B273" s="9" t="s">
        <v>143</v>
      </c>
      <c r="C273" s="9"/>
      <c r="D273" s="38">
        <f>D274</f>
        <v>9254.2</v>
      </c>
    </row>
    <row r="274" spans="1:4" ht="18.75">
      <c r="A274" s="8" t="s">
        <v>70</v>
      </c>
      <c r="B274" s="9" t="s">
        <v>143</v>
      </c>
      <c r="C274" s="9" t="s">
        <v>58</v>
      </c>
      <c r="D274" s="38">
        <v>9254.2</v>
      </c>
    </row>
    <row r="275" spans="1:4" ht="66.75">
      <c r="A275" s="8" t="s">
        <v>105</v>
      </c>
      <c r="B275" s="9" t="s">
        <v>144</v>
      </c>
      <c r="C275" s="9"/>
      <c r="D275" s="38">
        <f>D276+D278+D277</f>
        <v>68062.9</v>
      </c>
    </row>
    <row r="276" spans="1:4" ht="33.75">
      <c r="A276" s="8" t="s">
        <v>56</v>
      </c>
      <c r="B276" s="9" t="s">
        <v>144</v>
      </c>
      <c r="C276" s="9" t="s">
        <v>51</v>
      </c>
      <c r="D276" s="38">
        <v>37555.9</v>
      </c>
    </row>
    <row r="277" spans="1:4" ht="33.75">
      <c r="A277" s="8" t="s">
        <v>270</v>
      </c>
      <c r="B277" s="9" t="s">
        <v>144</v>
      </c>
      <c r="C277" s="9" t="s">
        <v>60</v>
      </c>
      <c r="D277" s="38">
        <v>9312</v>
      </c>
    </row>
    <row r="278" spans="1:5" ht="18.75">
      <c r="A278" s="8" t="s">
        <v>70</v>
      </c>
      <c r="B278" s="9" t="s">
        <v>144</v>
      </c>
      <c r="C278" s="9" t="s">
        <v>58</v>
      </c>
      <c r="D278" s="38">
        <v>21195</v>
      </c>
      <c r="E278" s="33"/>
    </row>
    <row r="279" spans="1:5" ht="83.25">
      <c r="A279" s="8" t="s">
        <v>38</v>
      </c>
      <c r="B279" s="9" t="s">
        <v>249</v>
      </c>
      <c r="C279" s="9"/>
      <c r="D279" s="38">
        <f>D280</f>
        <v>5099.5</v>
      </c>
      <c r="E279" s="33"/>
    </row>
    <row r="280" spans="1:5" ht="18.75">
      <c r="A280" s="8" t="s">
        <v>70</v>
      </c>
      <c r="B280" s="9" t="s">
        <v>249</v>
      </c>
      <c r="C280" s="9" t="s">
        <v>58</v>
      </c>
      <c r="D280" s="38">
        <v>5099.5</v>
      </c>
      <c r="E280" s="33"/>
    </row>
    <row r="281" spans="1:5" ht="18.75" customHeight="1">
      <c r="A281" s="8" t="s">
        <v>257</v>
      </c>
      <c r="B281" s="9" t="s">
        <v>284</v>
      </c>
      <c r="C281" s="9"/>
      <c r="D281" s="38">
        <v>1100</v>
      </c>
      <c r="E281" s="33"/>
    </row>
    <row r="282" spans="1:5" ht="18.75">
      <c r="A282" s="8" t="s">
        <v>70</v>
      </c>
      <c r="B282" s="9" t="s">
        <v>284</v>
      </c>
      <c r="C282" s="9" t="s">
        <v>58</v>
      </c>
      <c r="D282" s="38">
        <v>1100</v>
      </c>
      <c r="E282" s="33"/>
    </row>
    <row r="283" spans="1:4" ht="66.75">
      <c r="A283" s="8" t="s">
        <v>128</v>
      </c>
      <c r="B283" s="9" t="s">
        <v>145</v>
      </c>
      <c r="C283" s="9"/>
      <c r="D283" s="38">
        <f>D284</f>
        <v>3381.4</v>
      </c>
    </row>
    <row r="284" spans="1:4" ht="33.75">
      <c r="A284" s="8" t="s">
        <v>56</v>
      </c>
      <c r="B284" s="9" t="s">
        <v>145</v>
      </c>
      <c r="C284" s="9" t="s">
        <v>51</v>
      </c>
      <c r="D284" s="38">
        <v>3381.4</v>
      </c>
    </row>
    <row r="285" spans="1:4" ht="99.75">
      <c r="A285" s="28" t="s">
        <v>31</v>
      </c>
      <c r="B285" s="27" t="s">
        <v>18</v>
      </c>
      <c r="C285" s="27"/>
      <c r="D285" s="42">
        <f>D288+D287</f>
        <v>17731.8</v>
      </c>
    </row>
    <row r="286" spans="1:4" ht="116.25">
      <c r="A286" s="48" t="s">
        <v>271</v>
      </c>
      <c r="B286" s="19" t="s">
        <v>250</v>
      </c>
      <c r="C286" s="19"/>
      <c r="D286" s="40">
        <v>1023</v>
      </c>
    </row>
    <row r="287" spans="1:4" ht="33.75">
      <c r="A287" s="18" t="s">
        <v>270</v>
      </c>
      <c r="B287" s="19" t="s">
        <v>250</v>
      </c>
      <c r="C287" s="19" t="s">
        <v>60</v>
      </c>
      <c r="D287" s="40">
        <v>1023</v>
      </c>
    </row>
    <row r="288" spans="1:4" ht="99.75">
      <c r="A288" s="15" t="s">
        <v>220</v>
      </c>
      <c r="B288" s="9" t="s">
        <v>19</v>
      </c>
      <c r="C288" s="9"/>
      <c r="D288" s="38">
        <f>D289</f>
        <v>16708.8</v>
      </c>
    </row>
    <row r="289" spans="1:4" ht="50.25">
      <c r="A289" s="8" t="s">
        <v>80</v>
      </c>
      <c r="B289" s="9" t="s">
        <v>19</v>
      </c>
      <c r="C289" s="9" t="s">
        <v>60</v>
      </c>
      <c r="D289" s="38">
        <v>16708.8</v>
      </c>
    </row>
    <row r="290" spans="1:4" ht="99.75">
      <c r="A290" s="28" t="s">
        <v>207</v>
      </c>
      <c r="B290" s="27" t="s">
        <v>206</v>
      </c>
      <c r="C290" s="27"/>
      <c r="D290" s="42">
        <f>D291</f>
        <v>1137.9</v>
      </c>
    </row>
    <row r="291" spans="1:4" ht="18.75">
      <c r="A291" s="8" t="s">
        <v>208</v>
      </c>
      <c r="B291" s="9" t="s">
        <v>209</v>
      </c>
      <c r="C291" s="9"/>
      <c r="D291" s="38">
        <f>D292</f>
        <v>1137.9</v>
      </c>
    </row>
    <row r="292" spans="1:4" ht="50.25">
      <c r="A292" s="8" t="s">
        <v>80</v>
      </c>
      <c r="B292" s="9" t="s">
        <v>209</v>
      </c>
      <c r="C292" s="9" t="s">
        <v>60</v>
      </c>
      <c r="D292" s="38">
        <v>1137.9</v>
      </c>
    </row>
    <row r="293" spans="1:4" ht="50.25">
      <c r="A293" s="6" t="s">
        <v>253</v>
      </c>
      <c r="B293" s="10" t="s">
        <v>254</v>
      </c>
      <c r="C293" s="49"/>
      <c r="D293" s="23">
        <f>D294</f>
        <v>100</v>
      </c>
    </row>
    <row r="294" spans="1:4" ht="33.75">
      <c r="A294" s="8" t="s">
        <v>54</v>
      </c>
      <c r="B294" s="9" t="s">
        <v>255</v>
      </c>
      <c r="C294" s="49"/>
      <c r="D294" s="22">
        <v>100</v>
      </c>
    </row>
    <row r="295" spans="1:4" ht="33.75">
      <c r="A295" s="8" t="s">
        <v>56</v>
      </c>
      <c r="B295" s="9" t="s">
        <v>255</v>
      </c>
      <c r="C295" s="49">
        <v>200</v>
      </c>
      <c r="D295" s="22">
        <v>100</v>
      </c>
    </row>
    <row r="296" spans="1:4" ht="18.75">
      <c r="A296" s="6" t="s">
        <v>64</v>
      </c>
      <c r="B296" s="10" t="s">
        <v>127</v>
      </c>
      <c r="C296" s="10"/>
      <c r="D296" s="37">
        <f>D301+D303+D305+D309+D298+D300</f>
        <v>12775.800000000001</v>
      </c>
    </row>
    <row r="297" spans="1:4" ht="33.75">
      <c r="A297" s="8" t="s">
        <v>56</v>
      </c>
      <c r="B297" s="19" t="s">
        <v>251</v>
      </c>
      <c r="C297" s="10"/>
      <c r="D297" s="40">
        <v>2511.6</v>
      </c>
    </row>
    <row r="298" spans="1:4" ht="18.75">
      <c r="A298" s="8" t="s">
        <v>57</v>
      </c>
      <c r="B298" s="19" t="s">
        <v>251</v>
      </c>
      <c r="C298" s="10" t="s">
        <v>52</v>
      </c>
      <c r="D298" s="40">
        <v>2511.5</v>
      </c>
    </row>
    <row r="299" spans="1:4" ht="50.25">
      <c r="A299" s="18" t="s">
        <v>80</v>
      </c>
      <c r="B299" s="19" t="s">
        <v>252</v>
      </c>
      <c r="C299" s="10"/>
      <c r="D299" s="40">
        <v>1013.1</v>
      </c>
    </row>
    <row r="300" spans="1:4" ht="18.75">
      <c r="A300" s="8" t="s">
        <v>57</v>
      </c>
      <c r="B300" s="10" t="s">
        <v>252</v>
      </c>
      <c r="C300" s="10" t="s">
        <v>52</v>
      </c>
      <c r="D300" s="37">
        <v>1013.1</v>
      </c>
    </row>
    <row r="301" spans="1:4" ht="99.75">
      <c r="A301" s="15" t="s">
        <v>118</v>
      </c>
      <c r="B301" s="9" t="s">
        <v>191</v>
      </c>
      <c r="C301" s="9"/>
      <c r="D301" s="38">
        <f>D302</f>
        <v>350</v>
      </c>
    </row>
    <row r="302" spans="1:4" ht="33.75">
      <c r="A302" s="8" t="s">
        <v>56</v>
      </c>
      <c r="B302" s="9" t="s">
        <v>191</v>
      </c>
      <c r="C302" s="9" t="s">
        <v>51</v>
      </c>
      <c r="D302" s="38">
        <v>350</v>
      </c>
    </row>
    <row r="303" spans="1:4" ht="18.75">
      <c r="A303" s="8" t="s">
        <v>65</v>
      </c>
      <c r="B303" s="9" t="s">
        <v>131</v>
      </c>
      <c r="C303" s="9"/>
      <c r="D303" s="38">
        <v>1000</v>
      </c>
    </row>
    <row r="304" spans="1:4" ht="18.75">
      <c r="A304" s="8" t="s">
        <v>57</v>
      </c>
      <c r="B304" s="9" t="s">
        <v>131</v>
      </c>
      <c r="C304" s="9" t="s">
        <v>52</v>
      </c>
      <c r="D304" s="38">
        <v>1000</v>
      </c>
    </row>
    <row r="305" spans="1:4" ht="18.75">
      <c r="A305" s="8" t="s">
        <v>102</v>
      </c>
      <c r="B305" s="9" t="s">
        <v>137</v>
      </c>
      <c r="C305" s="9"/>
      <c r="D305" s="38">
        <f>D306+D307+D308</f>
        <v>5717.000000000001</v>
      </c>
    </row>
    <row r="306" spans="1:4" ht="83.25">
      <c r="A306" s="8" t="s">
        <v>55</v>
      </c>
      <c r="B306" s="9" t="s">
        <v>137</v>
      </c>
      <c r="C306" s="9" t="s">
        <v>50</v>
      </c>
      <c r="D306" s="38">
        <v>5224.6</v>
      </c>
    </row>
    <row r="307" spans="1:4" ht="33.75">
      <c r="A307" s="8" t="s">
        <v>56</v>
      </c>
      <c r="B307" s="9" t="s">
        <v>137</v>
      </c>
      <c r="C307" s="9" t="s">
        <v>51</v>
      </c>
      <c r="D307" s="38">
        <v>487.6</v>
      </c>
    </row>
    <row r="308" spans="1:4" ht="18.75">
      <c r="A308" s="8" t="s">
        <v>57</v>
      </c>
      <c r="B308" s="9" t="s">
        <v>137</v>
      </c>
      <c r="C308" s="9" t="s">
        <v>52</v>
      </c>
      <c r="D308" s="38">
        <v>4.8</v>
      </c>
    </row>
    <row r="309" spans="1:4" ht="50.25">
      <c r="A309" s="8" t="s">
        <v>73</v>
      </c>
      <c r="B309" s="9" t="s">
        <v>138</v>
      </c>
      <c r="C309" s="9"/>
      <c r="D309" s="38">
        <f>D310</f>
        <v>2184.2</v>
      </c>
    </row>
    <row r="310" spans="1:4" ht="18.75">
      <c r="A310" s="8" t="s">
        <v>70</v>
      </c>
      <c r="B310" s="9" t="s">
        <v>138</v>
      </c>
      <c r="C310" s="9" t="s">
        <v>58</v>
      </c>
      <c r="D310" s="38">
        <v>2184.2</v>
      </c>
    </row>
  </sheetData>
  <mergeCells count="12">
    <mergeCell ref="A11:A12"/>
    <mergeCell ref="B11:B12"/>
    <mergeCell ref="C11:C12"/>
    <mergeCell ref="D11:D12"/>
    <mergeCell ref="A6:D6"/>
    <mergeCell ref="A7:D7"/>
    <mergeCell ref="A8:D8"/>
    <mergeCell ref="A10:D10"/>
    <mergeCell ref="A1:D1"/>
    <mergeCell ref="A3:D3"/>
    <mergeCell ref="A4:D4"/>
    <mergeCell ref="A5:D5"/>
  </mergeCells>
  <printOptions/>
  <pageMargins left="0.79" right="0.16" top="0.45" bottom="0.43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2017-09-05T11:44:10Z</cp:lastPrinted>
  <dcterms:created xsi:type="dcterms:W3CDTF">1996-10-08T23:32:33Z</dcterms:created>
  <dcterms:modified xsi:type="dcterms:W3CDTF">2017-09-12T13:39:51Z</dcterms:modified>
  <cp:category/>
  <cp:version/>
  <cp:contentType/>
  <cp:contentStatus/>
</cp:coreProperties>
</file>